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21" windowWidth="11880" windowHeight="6195" activeTab="0"/>
  </bookViews>
  <sheets>
    <sheet name="Análises" sheetId="1" r:id="rId1"/>
    <sheet name="Totalização" sheetId="2" r:id="rId2"/>
    <sheet name="Mapas_recebidos" sheetId="3" r:id="rId3"/>
  </sheets>
  <definedNames>
    <definedName name="EXTRACT" localSheetId="0">'Análises'!#REF!</definedName>
    <definedName name="_xlnm.Print_Area" localSheetId="0">'Análises'!$A$1:$E$78</definedName>
    <definedName name="_xlnm.Print_Area" localSheetId="1">'Totalização'!$A$1:$K$80</definedName>
    <definedName name="CRITERIA" localSheetId="0">'Análises'!#REF!</definedName>
    <definedName name="_xlnm.Print_Titles" localSheetId="0">'Análises'!$1:$5</definedName>
    <definedName name="_xlnm.Print_Titles" localSheetId="2">'Mapas_recebidos'!$1:$5</definedName>
    <definedName name="_xlnm.Print_Titles" localSheetId="1">'Totalização'!$5:$9</definedName>
    <definedName name="Z_C2F21D28_98C3_11D6_B3D4_0080AD787DC4_.wvu.Rows" localSheetId="2" hidden="1">'Mapas_recebidos'!#REF!</definedName>
    <definedName name="Z_C2F21D28_98C3_11D6_B3D4_0080AD787DC4_.wvu.Rows" localSheetId="1" hidden="1">'Totalização'!#REF!</definedName>
  </definedNames>
  <calcPr fullCalcOnLoad="1"/>
</workbook>
</file>

<file path=xl/sharedStrings.xml><?xml version="1.0" encoding="utf-8"?>
<sst xmlns="http://schemas.openxmlformats.org/spreadsheetml/2006/main" count="1131" uniqueCount="144">
  <si>
    <t>Passam</t>
  </si>
  <si>
    <t>COMARCA</t>
  </si>
  <si>
    <t>Iniciados</t>
  </si>
  <si>
    <t>Unidade Casa da Cidadania</t>
  </si>
  <si>
    <t>Remanes-centes</t>
  </si>
  <si>
    <t>Audiências realizadas</t>
  </si>
  <si>
    <t>Juiz</t>
  </si>
  <si>
    <t>Ministério Público</t>
  </si>
  <si>
    <t>Concilia-dores</t>
  </si>
  <si>
    <t>Jan</t>
  </si>
  <si>
    <t>Jan a Fev</t>
  </si>
  <si>
    <t>Jan a Mar</t>
  </si>
  <si>
    <t>Jan a Abr</t>
  </si>
  <si>
    <t>Jan a Mai</t>
  </si>
  <si>
    <t>Jan a Jun</t>
  </si>
  <si>
    <t>Jan a Jul</t>
  </si>
  <si>
    <t>Jan a Ago</t>
  </si>
  <si>
    <t>Jan a Set</t>
  </si>
  <si>
    <t>Jan a Out</t>
  </si>
  <si>
    <t>Jan a Nov</t>
  </si>
  <si>
    <t>Jan a Dez</t>
  </si>
  <si>
    <r>
      <t xml:space="preserve">RELATÓRIO DAS ATIVIDADES - </t>
    </r>
    <r>
      <rPr>
        <b/>
        <sz val="12"/>
        <rFont val="Arial"/>
        <family val="2"/>
      </rPr>
      <t>ANO &gt;&gt;&gt;</t>
    </r>
  </si>
  <si>
    <t>IPUAÇU</t>
  </si>
  <si>
    <t>OURO VERDE</t>
  </si>
  <si>
    <t>RIO DAS ANTAS</t>
  </si>
  <si>
    <t>CAMBORIÚ</t>
  </si>
  <si>
    <t>ZORTÉA</t>
  </si>
  <si>
    <t>PIRATUBA</t>
  </si>
  <si>
    <t>CATANDUVAS</t>
  </si>
  <si>
    <t>JABORÁ</t>
  </si>
  <si>
    <t>ÁGUAS FRIAS</t>
  </si>
  <si>
    <t>PRÓSPERA</t>
  </si>
  <si>
    <t>RIO MAINA</t>
  </si>
  <si>
    <t>PALMA SOLA</t>
  </si>
  <si>
    <t>FRAIBURGO</t>
  </si>
  <si>
    <t>MONTE CARLO</t>
  </si>
  <si>
    <t>ILHOTA</t>
  </si>
  <si>
    <t>JOSÉ BOITEUX</t>
  </si>
  <si>
    <t>PRESIDENTE GETÚLIO</t>
  </si>
  <si>
    <t>VITOR MEIRELES</t>
  </si>
  <si>
    <t>WITMARSUM</t>
  </si>
  <si>
    <t>ASCURRA</t>
  </si>
  <si>
    <t>INDAIAL</t>
  </si>
  <si>
    <t>IMBUIA</t>
  </si>
  <si>
    <t>LEOBERTO LEAL</t>
  </si>
  <si>
    <t>VIDAL RAMOS</t>
  </si>
  <si>
    <t>TREZE TÍLIAS</t>
  </si>
  <si>
    <t>GARUVA</t>
  </si>
  <si>
    <t>TIMBÓ GRANDE</t>
  </si>
  <si>
    <t>IRACEMINHA</t>
  </si>
  <si>
    <t>MARAVILHA</t>
  </si>
  <si>
    <t>FORMOSA DO SUL</t>
  </si>
  <si>
    <t>IRATI</t>
  </si>
  <si>
    <t>LAURENTINO</t>
  </si>
  <si>
    <t>AGRONÔMICA</t>
  </si>
  <si>
    <t>AURORA</t>
  </si>
  <si>
    <t>LONTRAS</t>
  </si>
  <si>
    <t>PRESIDENTE NEREU</t>
  </si>
  <si>
    <t>SÃO MIGUEL DO OESTE</t>
  </si>
  <si>
    <t>MIRIM DOCE</t>
  </si>
  <si>
    <t>RIO DO CAMPO</t>
  </si>
  <si>
    <t>SALETE</t>
  </si>
  <si>
    <t>CANELINHA</t>
  </si>
  <si>
    <t>TIJUCAS</t>
  </si>
  <si>
    <t>BENEDITO NOVO</t>
  </si>
  <si>
    <t>DOUTOR PEDRINHO</t>
  </si>
  <si>
    <t>RIO DOS CEDROS</t>
  </si>
  <si>
    <t>TIMBÓ</t>
  </si>
  <si>
    <t>POUSO REDONDO</t>
  </si>
  <si>
    <t>TUBARÃO</t>
  </si>
  <si>
    <t>COCAL DO SUL</t>
  </si>
  <si>
    <t>ABELARDO LUZ</t>
  </si>
  <si>
    <t>CAÇADOR</t>
  </si>
  <si>
    <t>CAMPOS NOVOS</t>
  </si>
  <si>
    <t>CAPINZAL</t>
  </si>
  <si>
    <t>CORONEL FREITAS</t>
  </si>
  <si>
    <t>CRICIÚMA</t>
  </si>
  <si>
    <t>DIONÍSIO CERQUEIRA</t>
  </si>
  <si>
    <t>GASPAR</t>
  </si>
  <si>
    <t>IBIRAMA</t>
  </si>
  <si>
    <t>ITUPORANGA</t>
  </si>
  <si>
    <t>JOAÇABA</t>
  </si>
  <si>
    <t>QUILOMBO</t>
  </si>
  <si>
    <t>RIO DO OESTE</t>
  </si>
  <si>
    <t>RIO DO SUL</t>
  </si>
  <si>
    <t>TAIÓ</t>
  </si>
  <si>
    <t>TROMBUDO CENTRAL</t>
  </si>
  <si>
    <t>URUSSANGA</t>
  </si>
  <si>
    <t>ACORDOS</t>
  </si>
  <si>
    <t>CASA DA CIDADANIA</t>
  </si>
  <si>
    <t>ACORDOS EM RELAÇÃO AO TOTAL DE LITÍGIOS</t>
  </si>
  <si>
    <t>CLASSIFICAÇÃO</t>
  </si>
  <si>
    <t>TOTAIS</t>
  </si>
  <si>
    <t>PERCENTUAL EM RELAÇÃO À MÉDIA</t>
  </si>
  <si>
    <t>PROCEDIMENTOS INICIADOS POR MÊS (TOTAL)</t>
  </si>
  <si>
    <t>DIVISÃO JUDICIÁRIA</t>
  </si>
  <si>
    <t>MÉDIAS</t>
  </si>
  <si>
    <t>ACORDOS EM RELAÇÃO AO TOTAL DE PROCEDIMENTOS</t>
  </si>
  <si>
    <t>TOTAL DE PROCEDIMENTOS INICIADOS</t>
  </si>
  <si>
    <t/>
  </si>
  <si>
    <t>ACORDOS POR MÊS (TOTAL)</t>
  </si>
  <si>
    <t>Arq. Remet s/acord</t>
  </si>
  <si>
    <t>Arq. Remet c/acord</t>
  </si>
  <si>
    <t>PETROLÂNDIA</t>
  </si>
  <si>
    <t>PRES. GETÚLIO</t>
  </si>
  <si>
    <t>ARAQUARI</t>
  </si>
  <si>
    <t>IPIRA</t>
  </si>
  <si>
    <t>LACERDÓPOLIS</t>
  </si>
  <si>
    <t>OURO</t>
  </si>
  <si>
    <t>LUZERNA</t>
  </si>
  <si>
    <t>SÃO JOÃO BATISTA</t>
  </si>
  <si>
    <t>NOVA TRENTO</t>
  </si>
  <si>
    <t>BALNEÁRIO BARRA DO SUL</t>
  </si>
  <si>
    <t>HERVAL D'OESTE</t>
  </si>
  <si>
    <t>ERVAL VELHO</t>
  </si>
  <si>
    <t>DONA EMMMA</t>
  </si>
  <si>
    <t>VARGEM BONITA</t>
  </si>
  <si>
    <t>CAMPO BELO DO SUL</t>
  </si>
  <si>
    <t>CERRO NEGRO</t>
  </si>
  <si>
    <t>SÃO BENTO DO SUL</t>
  </si>
  <si>
    <t>CAMPO ALEGRE</t>
  </si>
  <si>
    <t>ANCHIETA</t>
  </si>
  <si>
    <t>ROMELÂNDIA</t>
  </si>
  <si>
    <t>SANTA CECÍLIA</t>
  </si>
  <si>
    <t>BALNEÁRIO CAMBORIÚ</t>
  </si>
  <si>
    <t>ANÁLISE DO MOVIMENTO DAS CASAS DA CIDADANIA</t>
  </si>
  <si>
    <t>Atendimentos diversos</t>
  </si>
  <si>
    <t>BAL. CAMBORIÚ</t>
  </si>
  <si>
    <t>CAPÃO ALTO</t>
  </si>
  <si>
    <t>PINHALZINHO</t>
  </si>
  <si>
    <t>SAUDADES</t>
  </si>
  <si>
    <t>Meses do ano de 2007</t>
  </si>
  <si>
    <t>CONTROLE DA REMESSA DAS INFORMAÇÕES DAS CASAS - 2007</t>
  </si>
  <si>
    <t>TOTALIZAÇÃO DO MOVIMENTO DAS CASAS DA CIDADANIA - 2007</t>
  </si>
  <si>
    <t>ÁGUA DOCE</t>
  </si>
  <si>
    <t>2 0 0 7</t>
  </si>
  <si>
    <t>TO T A L  N O  A N O  D E  2 0 0 7</t>
  </si>
  <si>
    <t>X</t>
  </si>
  <si>
    <t>BRUSQUE</t>
  </si>
  <si>
    <t>BOTUVERÁ</t>
  </si>
  <si>
    <t>x</t>
  </si>
  <si>
    <t>CORREGEDORIA GERAL DA JUSTIÇA</t>
  </si>
  <si>
    <t>-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</si>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</sst>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mmmm"/>
    <numFmt numFmtId="172" formatCode="yyyy"/>
    <numFmt numFmtId="173" formatCode="_(* #,##0.0_);_(* \(#,##0.0\);_(* &quot;-&quot;??_);_(@_)"/>
    <numFmt numFmtId="174" formatCode="_(* #,##0_);_(* \(#,##0\);_(* &quot;-&quot;??_);_(@_)"/>
    <numFmt numFmtId="175" formatCode="##\º"/>
    <numFmt numFmtId="176" formatCode="0.000"/>
    <numFmt numFmtId="177" formatCode="0.000%"/>
    <numFmt numFmtId="178" formatCode="0.0000%"/>
    <numFmt numFmtId="179" formatCode="0.0%"/>
  </numFmts>
  <fonts count="17">
    <font>
      <sz val="10"/>
      <name val="Arial"/>
      <family val="0"/>
    </font>
    <font>
      <sz val="11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Fixedsys"/>
      <family val="3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4.2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1" fontId="1" fillId="0" borderId="1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22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9" fontId="1" fillId="0" borderId="1" xfId="19" applyFont="1" applyBorder="1" applyAlignment="1" applyProtection="1">
      <alignment vertical="center"/>
      <protection hidden="1"/>
    </xf>
    <xf numFmtId="9" fontId="1" fillId="0" borderId="3" xfId="19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0" fillId="0" borderId="4" xfId="0" applyBorder="1" applyAlignment="1" applyProtection="1">
      <alignment textRotation="66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Border="1" applyAlignment="1">
      <alignment/>
    </xf>
    <xf numFmtId="1" fontId="3" fillId="0" borderId="6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9" fontId="0" fillId="0" borderId="0" xfId="19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" fillId="0" borderId="1" xfId="0" applyFont="1" applyBorder="1" applyAlignment="1" applyProtection="1">
      <alignment horizontal="left" vertical="center" shrinkToFit="1"/>
      <protection hidden="1"/>
    </xf>
    <xf numFmtId="0" fontId="6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/>
    </xf>
    <xf numFmtId="1" fontId="1" fillId="0" borderId="9" xfId="0" applyNumberFormat="1" applyFont="1" applyBorder="1" applyAlignment="1" applyProtection="1">
      <alignment vertical="center"/>
      <protection hidden="1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1" fillId="0" borderId="11" xfId="0" applyNumberFormat="1" applyFont="1" applyBorder="1" applyAlignment="1" applyProtection="1">
      <alignment/>
      <protection hidden="1"/>
    </xf>
    <xf numFmtId="1" fontId="1" fillId="0" borderId="3" xfId="0" applyNumberFormat="1" applyFont="1" applyBorder="1" applyAlignment="1" applyProtection="1">
      <alignment vertical="center"/>
      <protection hidden="1"/>
    </xf>
    <xf numFmtId="1" fontId="1" fillId="0" borderId="12" xfId="0" applyNumberFormat="1" applyFont="1" applyBorder="1" applyAlignment="1" applyProtection="1">
      <alignment vertical="center"/>
      <protection hidden="1"/>
    </xf>
    <xf numFmtId="1" fontId="1" fillId="0" borderId="13" xfId="0" applyNumberFormat="1" applyFont="1" applyBorder="1" applyAlignment="1" applyProtection="1">
      <alignment vertical="center"/>
      <protection hidden="1"/>
    </xf>
    <xf numFmtId="1" fontId="1" fillId="0" borderId="5" xfId="0" applyNumberFormat="1" applyFont="1" applyBorder="1" applyAlignment="1" applyProtection="1">
      <alignment vertical="center"/>
      <protection hidden="1"/>
    </xf>
    <xf numFmtId="1" fontId="1" fillId="0" borderId="14" xfId="0" applyNumberFormat="1" applyFont="1" applyBorder="1" applyAlignment="1" applyProtection="1">
      <alignment/>
      <protection hidden="1"/>
    </xf>
    <xf numFmtId="1" fontId="1" fillId="0" borderId="15" xfId="0" applyNumberFormat="1" applyFont="1" applyBorder="1" applyAlignment="1" applyProtection="1">
      <alignment vertical="center"/>
      <protection hidden="1"/>
    </xf>
    <xf numFmtId="1" fontId="1" fillId="0" borderId="16" xfId="0" applyNumberFormat="1" applyFont="1" applyBorder="1" applyAlignment="1" applyProtection="1">
      <alignment/>
      <protection hidden="1"/>
    </xf>
    <xf numFmtId="0" fontId="1" fillId="0" borderId="17" xfId="0" applyFont="1" applyBorder="1" applyAlignment="1">
      <alignment/>
    </xf>
    <xf numFmtId="0" fontId="1" fillId="0" borderId="3" xfId="0" applyFont="1" applyBorder="1" applyAlignment="1" applyProtection="1">
      <alignment/>
      <protection hidden="1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9" fontId="3" fillId="0" borderId="18" xfId="19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" fillId="0" borderId="19" xfId="0" applyFont="1" applyBorder="1" applyAlignment="1" applyProtection="1">
      <alignment horizontal="left" vertical="center" shrinkToFit="1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/>
      <protection hidden="1"/>
    </xf>
    <xf numFmtId="9" fontId="14" fillId="2" borderId="20" xfId="19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 shrinkToFit="1"/>
      <protection hidden="1"/>
    </xf>
    <xf numFmtId="1" fontId="1" fillId="0" borderId="21" xfId="0" applyNumberFormat="1" applyFont="1" applyBorder="1" applyAlignment="1" applyProtection="1">
      <alignment vertical="center"/>
      <protection hidden="1"/>
    </xf>
    <xf numFmtId="1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175" fontId="7" fillId="0" borderId="5" xfId="0" applyNumberFormat="1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9" fontId="1" fillId="0" borderId="9" xfId="19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left" vertical="center" shrinkToFit="1"/>
      <protection hidden="1"/>
    </xf>
    <xf numFmtId="9" fontId="1" fillId="0" borderId="23" xfId="19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9" fontId="1" fillId="0" borderId="12" xfId="19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justify" vertical="center"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5" fillId="2" borderId="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" fontId="1" fillId="0" borderId="4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1" fontId="1" fillId="0" borderId="41" xfId="0" applyNumberFormat="1" applyFont="1" applyBorder="1" applyAlignment="1" applyProtection="1">
      <alignment horizontal="center" vertical="center"/>
      <protection hidden="1"/>
    </xf>
    <xf numFmtId="1" fontId="1" fillId="0" borderId="42" xfId="0" applyNumberFormat="1" applyFont="1" applyBorder="1" applyAlignment="1" applyProtection="1">
      <alignment horizontal="center" vertical="center"/>
      <protection hidden="1"/>
    </xf>
    <xf numFmtId="1" fontId="1" fillId="0" borderId="43" xfId="0" applyNumberFormat="1" applyFont="1" applyBorder="1" applyAlignment="1" applyProtection="1">
      <alignment horizontal="center" vertical="center"/>
      <protection hidden="1"/>
    </xf>
    <xf numFmtId="1" fontId="1" fillId="0" borderId="44" xfId="0" applyNumberFormat="1" applyFont="1" applyBorder="1" applyAlignment="1" applyProtection="1">
      <alignment horizontal="center" vertical="center"/>
      <protection hidden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MOVIMENTO CASAS CIDADANIA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Análises!$B$6</c:f>
              <c:strCache>
                <c:ptCount val="1"/>
                <c:pt idx="0">
                  <c:v>IPUAÇU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Análises!$C$6:$D$6</c:f>
              <c:numCache/>
            </c:numRef>
          </c:val>
          <c:shape val="box"/>
        </c:ser>
        <c:ser>
          <c:idx val="1"/>
          <c:order val="1"/>
          <c:tx>
            <c:strRef>
              <c:f>Análises!$B$7</c:f>
              <c:strCache>
                <c:ptCount val="1"/>
                <c:pt idx="0">
                  <c:v>OURO VERDE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Análises!$C$7:$D$7</c:f>
              <c:numCache/>
            </c:numRef>
          </c:val>
          <c:shape val="box"/>
        </c:ser>
        <c:ser>
          <c:idx val="2"/>
          <c:order val="2"/>
          <c:tx>
            <c:strRef>
              <c:f>Análises!$B$10</c:f>
              <c:strCache>
                <c:ptCount val="1"/>
                <c:pt idx="0">
                  <c:v>ASCURRA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Análises!$C$10:$D$10</c:f>
              <c:numCache/>
            </c:numRef>
          </c:val>
          <c:shape val="box"/>
        </c:ser>
        <c:ser>
          <c:idx val="3"/>
          <c:order val="3"/>
          <c:tx>
            <c:strRef>
              <c:f>Análises!$B$13</c:f>
              <c:strCache>
                <c:ptCount val="1"/>
                <c:pt idx="0">
                  <c:v>RIO DAS ANTAS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Análises!$C$13:$D$13</c:f>
              <c:numCache/>
            </c:numRef>
          </c:val>
          <c:shape val="box"/>
        </c:ser>
        <c:ser>
          <c:idx val="4"/>
          <c:order val="4"/>
          <c:tx>
            <c:strRef>
              <c:f>Análises!$B$14</c:f>
              <c:strCache>
                <c:ptCount val="1"/>
                <c:pt idx="0">
                  <c:v>CAMBORIÚ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Análises!$C$14:$D$14</c:f>
              <c:numCache/>
            </c:numRef>
          </c:val>
          <c:shape val="box"/>
        </c:ser>
        <c:ser>
          <c:idx val="5"/>
          <c:order val="5"/>
          <c:tx>
            <c:strRef>
              <c:f>Análises!$B$17</c:f>
              <c:strCache>
                <c:ptCount val="1"/>
                <c:pt idx="0">
                  <c:v>ZORTÉA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Análises!$C$17:$D$17</c:f>
              <c:numCache/>
            </c:numRef>
          </c:val>
          <c:shape val="box"/>
        </c:ser>
        <c:ser>
          <c:idx val="6"/>
          <c:order val="6"/>
          <c:tx>
            <c:strRef>
              <c:f>Análises!$B$21</c:f>
              <c:strCache>
                <c:ptCount val="1"/>
                <c:pt idx="0">
                  <c:v>PIRATUBA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Análises!$C$21:$D$21</c:f>
              <c:numCache/>
            </c:numRef>
          </c:val>
          <c:shape val="box"/>
        </c:ser>
        <c:ser>
          <c:idx val="7"/>
          <c:order val="7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Análises!$B$22</c:f>
              <c:strCache>
                <c:ptCount val="1"/>
                <c:pt idx="0">
                  <c:v>CATANDUVAS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Análises!$C$22:$D$22</c:f>
              <c:numCache/>
            </c:numRef>
          </c:val>
          <c:shape val="box"/>
        </c:ser>
        <c:ser>
          <c:idx val="9"/>
          <c:order val="9"/>
          <c:tx>
            <c:strRef>
              <c:f>Análises!$B$23</c:f>
              <c:strCache>
                <c:ptCount val="1"/>
                <c:pt idx="0">
                  <c:v>JABORÁ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Análises!$C$23:$D$23</c:f>
              <c:numCache/>
            </c:numRef>
          </c:val>
          <c:shape val="box"/>
        </c:ser>
        <c:ser>
          <c:idx val="10"/>
          <c:order val="10"/>
          <c:tx>
            <c:strRef>
              <c:f>Análises!$B$25</c:f>
              <c:strCache>
                <c:ptCount val="1"/>
                <c:pt idx="0">
                  <c:v>ÁGUAS FRIAS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Análises!$C$25:$D$25</c:f>
              <c:numCache/>
            </c:numRef>
          </c:val>
          <c:shape val="box"/>
        </c:ser>
        <c:ser>
          <c:idx val="11"/>
          <c:order val="11"/>
          <c:tx>
            <c:strRef>
              <c:f>Análises!$B$26</c:f>
              <c:strCache>
                <c:ptCount val="1"/>
                <c:pt idx="0">
                  <c:v>PRÓSPERA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Análises!$C$26:$D$26</c:f>
              <c:numCache/>
            </c:numRef>
          </c:val>
          <c:shape val="box"/>
        </c:ser>
        <c:ser>
          <c:idx val="12"/>
          <c:order val="12"/>
          <c:tx>
            <c:strRef>
              <c:f>Análises!$B$27</c:f>
              <c:strCache>
                <c:ptCount val="1"/>
                <c:pt idx="0">
                  <c:v>RIO MAINA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Análises!$C$27:$D$27</c:f>
              <c:numCache/>
            </c:numRef>
          </c:val>
          <c:shape val="box"/>
        </c:ser>
        <c:ser>
          <c:idx val="13"/>
          <c:order val="13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Análises!$B$29</c:f>
              <c:strCache>
                <c:ptCount val="1"/>
                <c:pt idx="0">
                  <c:v>PALMA SOLA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Análises!$C$29:$D$29</c:f>
              <c:numCache/>
            </c:numRef>
          </c:val>
          <c:shape val="box"/>
        </c:ser>
        <c:ser>
          <c:idx val="15"/>
          <c:order val="15"/>
          <c:tx>
            <c:strRef>
              <c:f>Análises!$B$30</c:f>
              <c:strCache>
                <c:ptCount val="1"/>
                <c:pt idx="0">
                  <c:v>FRAIBURGO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Análises!$C$30:$D$30</c:f>
              <c:numCache/>
            </c:numRef>
          </c:val>
          <c:shape val="box"/>
        </c:ser>
        <c:ser>
          <c:idx val="16"/>
          <c:order val="16"/>
          <c:tx>
            <c:strRef>
              <c:f>Análises!$B$31</c:f>
              <c:strCache>
                <c:ptCount val="1"/>
                <c:pt idx="0">
                  <c:v>MONTE CARLO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Análises!$C$31:$D$31</c:f>
              <c:numCache/>
            </c:numRef>
          </c:val>
          <c:shape val="box"/>
        </c:ser>
        <c:ser>
          <c:idx val="17"/>
          <c:order val="17"/>
          <c:tx>
            <c:strRef>
              <c:f>Análises!$B$32</c:f>
              <c:strCache>
                <c:ptCount val="1"/>
                <c:pt idx="0">
                  <c:v>GARUVA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Análises!$C$32:$D$32</c:f>
              <c:numCache/>
            </c:numRef>
          </c:val>
          <c:shape val="box"/>
        </c:ser>
        <c:ser>
          <c:idx val="18"/>
          <c:order val="18"/>
          <c:tx>
            <c:strRef>
              <c:f>Análises!$B$33</c:f>
              <c:strCache>
                <c:ptCount val="1"/>
                <c:pt idx="0">
                  <c:v>ILHOTA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Análises!$C$33:$D$33</c:f>
              <c:numCache/>
            </c:numRef>
          </c:val>
          <c:shape val="box"/>
        </c:ser>
        <c:ser>
          <c:idx val="19"/>
          <c:order val="19"/>
          <c:tx>
            <c:strRef>
              <c:f>Análises!$B$35</c:f>
              <c:strCache>
                <c:ptCount val="1"/>
                <c:pt idx="0">
                  <c:v>JOSÉ BOITEUX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Análises!$C$35:$D$35</c:f>
              <c:numCache/>
            </c:numRef>
          </c:val>
          <c:shape val="box"/>
        </c:ser>
        <c:ser>
          <c:idx val="20"/>
          <c:order val="20"/>
          <c:tx>
            <c:strRef>
              <c:f>Análises!$B$36</c:f>
              <c:strCache>
                <c:ptCount val="1"/>
                <c:pt idx="0">
                  <c:v>INDAIAL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Análises!$C$36:$D$36</c:f>
              <c:numCache/>
            </c:numRef>
          </c:val>
          <c:shape val="box"/>
        </c:ser>
        <c:ser>
          <c:idx val="21"/>
          <c:order val="21"/>
          <c:tx>
            <c:strRef>
              <c:f>Análises!$B$37</c:f>
              <c:strCache>
                <c:ptCount val="1"/>
                <c:pt idx="0">
                  <c:v>IMBUIA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Análises!$C$37:$D$37</c:f>
              <c:numCache/>
            </c:numRef>
          </c:val>
          <c:shape val="box"/>
        </c:ser>
        <c:ser>
          <c:idx val="22"/>
          <c:order val="22"/>
          <c:tx>
            <c:strRef>
              <c:f>Análises!$B$38</c:f>
              <c:strCache>
                <c:ptCount val="1"/>
                <c:pt idx="0">
                  <c:v>LEOBERTO LEAL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Análises!$C$38:$D$38</c:f>
              <c:numCache/>
            </c:numRef>
          </c:val>
          <c:shape val="box"/>
        </c:ser>
        <c:ser>
          <c:idx val="23"/>
          <c:order val="23"/>
          <c:tx>
            <c:strRef>
              <c:f>Análises!$B$39</c:f>
              <c:strCache>
                <c:ptCount val="1"/>
                <c:pt idx="0">
                  <c:v>VIDAL RAMOS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Análises!$C$39:$D$39</c:f>
              <c:numCache/>
            </c:numRef>
          </c:val>
          <c:shape val="box"/>
        </c:ser>
        <c:ser>
          <c:idx val="24"/>
          <c:order val="24"/>
          <c:tx>
            <c:strRef>
              <c:f>Análises!$B$40</c:f>
              <c:strCache>
                <c:ptCount val="1"/>
                <c:pt idx="0">
                  <c:v>PETROLÂNDIA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Análises!$C$40:$D$40</c:f>
              <c:numCache/>
            </c:numRef>
          </c:val>
          <c:shape val="box"/>
        </c:ser>
        <c:ser>
          <c:idx val="25"/>
          <c:order val="25"/>
          <c:tx>
            <c:strRef>
              <c:f>Análises!$B$44</c:f>
              <c:strCache>
                <c:ptCount val="1"/>
                <c:pt idx="0">
                  <c:v>TREZE TÍLIAS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Análises!$C$44:$D$44</c:f>
              <c:numCache/>
            </c:numRef>
          </c:val>
          <c:shape val="box"/>
        </c:ser>
        <c:ser>
          <c:idx val="26"/>
          <c:order val="26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Análises!$B$45</c:f>
              <c:strCache>
                <c:ptCount val="1"/>
                <c:pt idx="0">
                  <c:v>IRACEMINHA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Análises!$C$45:$D$45</c:f>
              <c:numCache/>
            </c:numRef>
          </c:val>
          <c:shape val="box"/>
        </c:ser>
        <c:ser>
          <c:idx val="28"/>
          <c:order val="28"/>
          <c:tx>
            <c:strRef>
              <c:f>Análises!$B$46</c:f>
              <c:strCache>
                <c:ptCount val="1"/>
                <c:pt idx="0">
                  <c:v>MARAVILHA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Análises!$C$46:$D$46</c:f>
              <c:numCache/>
            </c:numRef>
          </c:val>
          <c:shape val="box"/>
        </c:ser>
        <c:ser>
          <c:idx val="29"/>
          <c:order val="29"/>
          <c:tx>
            <c:strRef>
              <c:f>Análises!$B$48</c:f>
              <c:strCache>
                <c:ptCount val="1"/>
                <c:pt idx="0">
                  <c:v>DONA EMMMA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Análises!$C$48:$D$48</c:f>
              <c:numCache/>
            </c:numRef>
          </c:val>
          <c:shape val="box"/>
        </c:ser>
        <c:ser>
          <c:idx val="30"/>
          <c:order val="30"/>
          <c:tx>
            <c:strRef>
              <c:f>Análises!$B$49</c:f>
              <c:strCache>
                <c:ptCount val="1"/>
                <c:pt idx="0">
                  <c:v>PRESIDENTE GETÚLIO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Análises!$C$49:$D$49</c:f>
              <c:numCache/>
            </c:numRef>
          </c:val>
          <c:shape val="box"/>
        </c:ser>
        <c:ser>
          <c:idx val="31"/>
          <c:order val="31"/>
          <c:tx>
            <c:strRef>
              <c:f>Análises!$B$50</c:f>
              <c:strCache>
                <c:ptCount val="1"/>
                <c:pt idx="0">
                  <c:v>VITOR MEIRELES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Análises!$C$50:$D$50</c:f>
              <c:numCache/>
            </c:numRef>
          </c:val>
          <c:shape val="box"/>
        </c:ser>
        <c:ser>
          <c:idx val="32"/>
          <c:order val="32"/>
          <c:tx>
            <c:strRef>
              <c:f>Análises!$B$51</c:f>
              <c:strCache>
                <c:ptCount val="1"/>
                <c:pt idx="0">
                  <c:v>WITMARSUM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Análises!$C$51:$D$51</c:f>
              <c:numCache/>
            </c:numRef>
          </c:val>
          <c:shape val="box"/>
        </c:ser>
        <c:ser>
          <c:idx val="33"/>
          <c:order val="33"/>
          <c:tx>
            <c:strRef>
              <c:f>Análises!$B$52</c:f>
              <c:strCache>
                <c:ptCount val="1"/>
                <c:pt idx="0">
                  <c:v>FORMOSA DO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Análises!$C$52:$D$52</c:f>
              <c:numCache/>
            </c:numRef>
          </c:val>
          <c:shape val="box"/>
        </c:ser>
        <c:ser>
          <c:idx val="34"/>
          <c:order val="34"/>
          <c:tx>
            <c:strRef>
              <c:f>Análises!$B$53</c:f>
              <c:strCache>
                <c:ptCount val="1"/>
                <c:pt idx="0">
                  <c:v>IRATI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Análises!$C$53:$D$53</c:f>
              <c:numCache/>
            </c:numRef>
          </c:val>
          <c:shape val="box"/>
        </c:ser>
        <c:ser>
          <c:idx val="35"/>
          <c:order val="35"/>
          <c:tx>
            <c:strRef>
              <c:f>Análises!$B$55</c:f>
              <c:strCache>
                <c:ptCount val="1"/>
                <c:pt idx="0">
                  <c:v>LAURENTINO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Análises!$C$55:$D$55</c:f>
              <c:numCache/>
            </c:numRef>
          </c:val>
          <c:shape val="box"/>
        </c:ser>
        <c:ser>
          <c:idx val="36"/>
          <c:order val="36"/>
          <c:tx>
            <c:strRef>
              <c:f>Análises!$B$56</c:f>
              <c:strCache>
                <c:ptCount val="1"/>
                <c:pt idx="0">
                  <c:v>RIO DO 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Análises!$C$56:$D$56</c:f>
              <c:numCache/>
            </c:numRef>
          </c:val>
          <c:shape val="box"/>
        </c:ser>
        <c:ser>
          <c:idx val="37"/>
          <c:order val="37"/>
          <c:tx>
            <c:strRef>
              <c:f>Análises!$B$57</c:f>
              <c:strCache>
                <c:ptCount val="1"/>
                <c:pt idx="0">
                  <c:v>AGRONÔMICA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Análises!$C$57:$D$57</c:f>
              <c:numCache/>
            </c:numRef>
          </c:val>
          <c:shape val="box"/>
        </c:ser>
        <c:ser>
          <c:idx val="38"/>
          <c:order val="38"/>
          <c:tx>
            <c:strRef>
              <c:f>Análises!$B$58</c:f>
              <c:strCache>
                <c:ptCount val="1"/>
                <c:pt idx="0">
                  <c:v>AURORA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Análises!$C$58:$D$58</c:f>
              <c:numCache/>
            </c:numRef>
          </c:val>
          <c:shape val="box"/>
        </c:ser>
        <c:ser>
          <c:idx val="39"/>
          <c:order val="39"/>
          <c:tx>
            <c:strRef>
              <c:f>Análises!$B$59</c:f>
              <c:strCache>
                <c:ptCount val="1"/>
                <c:pt idx="0">
                  <c:v>LONTRAS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Análises!$C$59:$D$59</c:f>
              <c:numCache/>
            </c:numRef>
          </c:val>
          <c:shape val="box"/>
        </c:ser>
        <c:ser>
          <c:idx val="40"/>
          <c:order val="40"/>
          <c:tx>
            <c:strRef>
              <c:f>Análises!$B$60</c:f>
              <c:strCache>
                <c:ptCount val="1"/>
                <c:pt idx="0">
                  <c:v>PRESIDENTE NEREU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Análises!$C$60:$D$60</c:f>
              <c:numCache/>
            </c:numRef>
          </c:val>
          <c:shape val="box"/>
        </c:ser>
        <c:ser>
          <c:idx val="41"/>
          <c:order val="41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Análises!$B$64</c:f>
              <c:strCache>
                <c:ptCount val="1"/>
                <c:pt idx="0">
                  <c:v>SÃO MIGUEL DO 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Análises!$C$64:$D$64</c:f>
              <c:numCache/>
            </c:numRef>
          </c:val>
          <c:shape val="box"/>
        </c:ser>
        <c:ser>
          <c:idx val="43"/>
          <c:order val="43"/>
          <c:tx>
            <c:strRef>
              <c:f>Análises!$B$65</c:f>
              <c:strCache>
                <c:ptCount val="1"/>
                <c:pt idx="0">
                  <c:v>MIRIM DOCE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Análises!$C$65:$D$65</c:f>
              <c:numCache/>
            </c:numRef>
          </c:val>
          <c:shape val="box"/>
        </c:ser>
        <c:ser>
          <c:idx val="44"/>
          <c:order val="44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5"/>
          <c:order val="45"/>
          <c:tx>
            <c:strRef>
              <c:f>Análises!$B$66</c:f>
              <c:strCache>
                <c:ptCount val="1"/>
                <c:pt idx="0">
                  <c:v>SALETE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Análises!$C$66:$D$66</c:f>
              <c:numCache/>
            </c:numRef>
          </c:val>
          <c:shape val="box"/>
        </c:ser>
        <c:ser>
          <c:idx val="46"/>
          <c:order val="46"/>
          <c:tx>
            <c:strRef>
              <c:f>Análises!$B$67</c:f>
              <c:strCache>
                <c:ptCount val="1"/>
                <c:pt idx="0">
                  <c:v>CANELINHA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Análises!$C$67:$D$67</c:f>
              <c:numCache/>
            </c:numRef>
          </c:val>
          <c:shape val="box"/>
        </c:ser>
        <c:ser>
          <c:idx val="47"/>
          <c:order val="47"/>
          <c:tx>
            <c:strRef>
              <c:f>Análises!$B$68</c:f>
              <c:strCache>
                <c:ptCount val="1"/>
                <c:pt idx="0">
                  <c:v>TIJUCAS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Análises!$C$68:$D$68</c:f>
              <c:numCache/>
            </c:numRef>
          </c:val>
          <c:shape val="box"/>
        </c:ser>
        <c:ser>
          <c:idx val="48"/>
          <c:order val="48"/>
          <c:tx>
            <c:strRef>
              <c:f>Análises!$B$69</c:f>
              <c:strCache>
                <c:ptCount val="1"/>
                <c:pt idx="0">
                  <c:v>BENEDITO NOVO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Análises!$C$69:$D$69</c:f>
              <c:numCache/>
            </c:numRef>
          </c:val>
          <c:shape val="box"/>
        </c:ser>
        <c:ser>
          <c:idx val="49"/>
          <c:order val="49"/>
          <c:tx>
            <c:strRef>
              <c:f>Análises!$B$70</c:f>
              <c:strCache>
                <c:ptCount val="1"/>
                <c:pt idx="0">
                  <c:v>DOUTOR PEDRINHO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Análises!$C$70:$D$70</c:f>
              <c:numCache/>
            </c:numRef>
          </c:val>
          <c:shape val="box"/>
        </c:ser>
        <c:ser>
          <c:idx val="50"/>
          <c:order val="50"/>
          <c:tx>
            <c:strRef>
              <c:f>Análises!$B$71</c:f>
              <c:strCache>
                <c:ptCount val="1"/>
                <c:pt idx="0">
                  <c:v>RIO DOS CEDROS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Análises!$C$71:$D$71</c:f>
              <c:numCache/>
            </c:numRef>
          </c:val>
          <c:shape val="box"/>
        </c:ser>
        <c:ser>
          <c:idx val="51"/>
          <c:order val="51"/>
          <c:tx>
            <c:strRef>
              <c:f>Análises!$B$72</c:f>
              <c:strCache>
                <c:ptCount val="1"/>
                <c:pt idx="0">
                  <c:v>TIMBÓ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Análises!$C$72:$D$72</c:f>
              <c:numCache/>
            </c:numRef>
          </c:val>
          <c:shape val="box"/>
        </c:ser>
        <c:ser>
          <c:idx val="52"/>
          <c:order val="52"/>
          <c:tx>
            <c:strRef>
              <c:f>Análises!$B$73</c:f>
              <c:strCache>
                <c:ptCount val="1"/>
                <c:pt idx="0">
                  <c:v>POUSO REDONDO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Análises!$C$73:$D$73</c:f>
              <c:numCache/>
            </c:numRef>
          </c:val>
          <c:shape val="box"/>
        </c:ser>
        <c:ser>
          <c:idx val="53"/>
          <c:order val="53"/>
          <c:tx>
            <c:strRef>
              <c:f>Análises!$B$74</c:f>
              <c:strCache>
                <c:ptCount val="1"/>
                <c:pt idx="0">
                  <c:v>TUBARÃO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Análises!$C$74:$D$74</c:f>
              <c:numCache/>
            </c:numRef>
          </c:val>
          <c:shape val="box"/>
        </c:ser>
        <c:ser>
          <c:idx val="54"/>
          <c:order val="54"/>
          <c:tx>
            <c:strRef>
              <c:f>Análises!$B$75</c:f>
              <c:strCache>
                <c:ptCount val="1"/>
                <c:pt idx="0">
                  <c:v>COCAL DO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Análises!$C$75:$D$75</c:f>
              <c:numCache/>
            </c:numRef>
          </c:val>
          <c:shape val="box"/>
        </c:ser>
        <c:shape val="box"/>
        <c:axId val="21302049"/>
        <c:axId val="57500714"/>
      </c:bar3DChart>
      <c:cat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PROCEDIMENTOS INSTAURADOS &amp; ACORDOS CONCRETIZADOS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02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</xdr:rowOff>
    </xdr:from>
    <xdr:to>
      <xdr:col>5</xdr:col>
      <xdr:colOff>0</xdr:colOff>
      <xdr:row>5</xdr:row>
      <xdr:rowOff>28575</xdr:rowOff>
    </xdr:to>
    <xdr:sp>
      <xdr:nvSpPr>
        <xdr:cNvPr id="1" name="Line 3"/>
        <xdr:cNvSpPr>
          <a:spLocks/>
        </xdr:cNvSpPr>
      </xdr:nvSpPr>
      <xdr:spPr>
        <a:xfrm>
          <a:off x="6162675" y="7429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19050</xdr:rowOff>
    </xdr:to>
    <xdr:sp>
      <xdr:nvSpPr>
        <xdr:cNvPr id="2" name="Line 4"/>
        <xdr:cNvSpPr>
          <a:spLocks/>
        </xdr:cNvSpPr>
      </xdr:nvSpPr>
      <xdr:spPr>
        <a:xfrm>
          <a:off x="6162675" y="7334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" name="Line 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" name="Line 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" name="Line 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" name="Line 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" name="Line 1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" name="Line 1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" name="Line 1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" name="Line 1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" name="Line 1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" name="Line 1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" name="Line 1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" name="Line 1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" name="Line 1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" name="Line 1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" name="Line 2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" name="Line 2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" name="Line 2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" name="Line 2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" name="Line 2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" name="Line 2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" name="Line 2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" name="Line 2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" name="Line 3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" name="Line 3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" name="Line 3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" name="Line 3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" name="Line 3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" name="Line 3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" name="Line 3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" name="Line 3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" name="Line 4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" name="Line 4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" name="Line 4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" name="Line 4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" name="Line 4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" name="Line 4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" name="Line 4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" name="Line 4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" name="Line 4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" name="Line 4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" name="Line 5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" name="Line 5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" name="Line 5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" name="Line 5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" name="Line 5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" name="Line 5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" name="Line 5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" name="Line 5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1" name="Line 5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2" name="Line 6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3" name="Line 6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4" name="Line 6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5" name="Line 6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6" name="Line 6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7" name="Line 6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8" name="Line 6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9" name="Line 6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0" name="Line 6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1" name="Line 7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2" name="Line 7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3" name="Line 7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4" name="Line 7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5" name="Line 7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6" name="Line 7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7" name="Line 7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68" name="Line 7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69" name="Line 7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0" name="Line 8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1" name="Line 8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2" name="Line 8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3" name="Line 8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4" name="Line 8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5" name="Line 8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6" name="Line 8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7" name="Line 8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78" name="Line 8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79" name="Line 9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0" name="Line 9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1" name="Line 9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2" name="Line 9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3" name="Line 9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4" name="Line 9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5" name="Line 9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6" name="Line 9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7" name="Line 10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88" name="Line 10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89" name="Line 10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0" name="Line 10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1" name="Line 10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2" name="Line 10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3" name="Line 10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4" name="Line 10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5" name="Line 11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6" name="Line 11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7" name="Line 11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98" name="Line 11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99" name="Line 12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0" name="Line 12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1" name="Line 12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2" name="Line 12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3" name="Line 12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4" name="Line 12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5" name="Line 12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6" name="Line 12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7" name="Line 12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08" name="Line 13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09" name="Line 13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0" name="Line 13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1" name="Line 13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2" name="Line 13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3" name="Line 13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4" name="Line 13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5" name="Line 13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6" name="Line 13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7" name="Line 14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18" name="Line 14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19" name="Line 14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0" name="Line 14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1" name="Line 14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2" name="Line 14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3" name="Line 14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4" name="Line 14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5" name="Line 14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6" name="Line 14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7" name="Line 15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28" name="Line 15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29" name="Line 15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0" name="Line 15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1" name="Line 15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2" name="Line 15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3" name="Line 15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4" name="Line 15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5" name="Line 15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6" name="Line 16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7" name="Line 16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38" name="Line 16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39" name="Line 16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0" name="Line 16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1" name="Line 16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2" name="Line 16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3" name="Line 16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4" name="Line 16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5" name="Line 16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6" name="Line 17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7" name="Line 17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48" name="Line 17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49" name="Line 17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0" name="Line 17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1" name="Line 17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2" name="Line 17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3" name="Line 17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4" name="Line 17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5" name="Line 17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6" name="Line 18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7" name="Line 18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58" name="Line 18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59" name="Line 18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0" name="Line 18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1" name="Line 18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2" name="Line 18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3" name="Line 18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4" name="Line 18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5" name="Line 18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6" name="Line 19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7" name="Line 19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68" name="Line 19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69" name="Line 19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0" name="Line 19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1" name="Line 19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2" name="Line 19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3" name="Line 19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4" name="Line 19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5" name="Line 19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6" name="Line 20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7" name="Line 20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8" name="Line 20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79" name="Line 20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0" name="Line 20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1" name="Line 20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2" name="Line 20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3" name="Line 20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4" name="Line 21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5" name="Line 21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6" name="Line 21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7" name="Line 21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88" name="Line 21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89" name="Line 21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0" name="Line 21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1" name="Line 21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2" name="Line 21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3" name="Line 21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4" name="Line 22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5" name="Line 22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6" name="Line 22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7" name="Line 22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98" name="Line 22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199" name="Line 22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0" name="Line 22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1" name="Line 22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2" name="Line 22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3" name="Line 22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4" name="Line 23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5" name="Line 23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6" name="Line 23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7" name="Line 23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08" name="Line 23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09" name="Line 23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0" name="Line 23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1" name="Line 23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2" name="Line 23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3" name="Line 23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4" name="Line 24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5" name="Line 24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6" name="Line 24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7" name="Line 24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18" name="Line 24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19" name="Line 24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0" name="Line 24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1" name="Line 24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2" name="Line 24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3" name="Line 24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4" name="Line 25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5" name="Line 25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6" name="Line 25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7" name="Line 25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28" name="Line 25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29" name="Line 25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0" name="Line 25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1" name="Line 25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2" name="Line 25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3" name="Line 25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4" name="Line 26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5" name="Line 26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6" name="Line 26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7" name="Line 26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38" name="Line 26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39" name="Line 26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0" name="Line 26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1" name="Line 26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2" name="Line 26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3" name="Line 26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4" name="Line 27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5" name="Line 27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6" name="Line 27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7" name="Line 27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48" name="Line 27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49" name="Line 27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0" name="Line 27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1" name="Line 27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2" name="Line 27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3" name="Line 27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4" name="Line 28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5" name="Line 28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6" name="Line 28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7" name="Line 28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58" name="Line 28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59" name="Line 28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0" name="Line 28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1" name="Line 28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2" name="Line 28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3" name="Line 28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4" name="Line 29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5" name="Line 29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6" name="Line 29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7" name="Line 29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68" name="Line 29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69" name="Line 29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0" name="Line 29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1" name="Line 29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2" name="Line 29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3" name="Line 29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4" name="Line 30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5" name="Line 30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6" name="Line 30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7" name="Line 30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78" name="Line 30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79" name="Line 30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0" name="Line 30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1" name="Line 30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2" name="Line 30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3" name="Line 30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4" name="Line 31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5" name="Line 31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6" name="Line 31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7" name="Line 31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88" name="Line 31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89" name="Line 31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0" name="Line 31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1" name="Line 31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2" name="Line 31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3" name="Line 31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4" name="Line 32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5" name="Line 32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6" name="Line 32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7" name="Line 32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298" name="Line 32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299" name="Line 32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0" name="Line 32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1" name="Line 32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2" name="Line 32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3" name="Line 32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4" name="Line 33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5" name="Line 33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6" name="Line 33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7" name="Line 33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08" name="Line 33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09" name="Line 33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0" name="Line 33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1" name="Line 33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2" name="Line 33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3" name="Line 33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4" name="Line 34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5" name="Line 34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6" name="Line 34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7" name="Line 34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18" name="Line 34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19" name="Line 34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0" name="Line 34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1" name="Line 34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2" name="Line 34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3" name="Line 34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4" name="Line 35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5" name="Line 35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6" name="Line 35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7" name="Line 35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28" name="Line 35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29" name="Line 35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0" name="Line 35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1" name="Line 35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2" name="Line 35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3" name="Line 35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4" name="Line 36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5" name="Line 36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6" name="Line 36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7" name="Line 36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38" name="Line 36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39" name="Line 36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0" name="Line 36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1" name="Line 36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2" name="Line 36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3" name="Line 36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4" name="Line 37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5" name="Line 37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6" name="Line 37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7" name="Line 37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48" name="Line 37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49" name="Line 37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0" name="Line 37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1" name="Line 37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2" name="Line 37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3" name="Line 37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4" name="Line 38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5" name="Line 38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6" name="Line 38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7" name="Line 38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58" name="Line 38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59" name="Line 38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0" name="Line 38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1" name="Line 38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2" name="Line 38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3" name="Line 38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4" name="Line 39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5" name="Line 39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6" name="Line 39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7" name="Line 39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68" name="Line 39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69" name="Line 39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0" name="Line 39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1" name="Line 39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2" name="Line 39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3" name="Line 39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4" name="Line 40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5" name="Line 40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6" name="Line 40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7" name="Line 40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78" name="Line 40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79" name="Line 40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0" name="Line 40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1" name="Line 40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2" name="Line 40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3" name="Line 40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4" name="Line 41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5" name="Line 41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6" name="Line 41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7" name="Line 41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88" name="Line 41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89" name="Line 41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0" name="Line 41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1" name="Line 41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2" name="Line 41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3" name="Line 41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4" name="Line 42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5" name="Line 42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6" name="Line 42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7" name="Line 42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398" name="Line 42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399" name="Line 42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0" name="Line 42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1" name="Line 42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2" name="Line 42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3" name="Line 42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4" name="Line 43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5" name="Line 43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6" name="Line 43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7" name="Line 43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08" name="Line 43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09" name="Line 43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0" name="Line 43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1" name="Line 43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2" name="Line 43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3" name="Line 43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4" name="Line 44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5" name="Line 44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6" name="Line 44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7" name="Line 44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18" name="Line 44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19" name="Line 44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0" name="Line 44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1" name="Line 44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2" name="Line 45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3" name="Line 45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4" name="Line 45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5" name="Line 45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6" name="Line 45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7" name="Line 45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28" name="Line 45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29" name="Line 45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0" name="Line 45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1" name="Line 45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2" name="Line 46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3" name="Line 46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4" name="Line 46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5" name="Line 46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6" name="Line 46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7" name="Line 46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38" name="Line 46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39" name="Line 46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0" name="Line 46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1" name="Line 46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2" name="Line 47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3" name="Line 47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4" name="Line 47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5" name="Line 47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6" name="Line 47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7" name="Line 47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48" name="Line 47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49" name="Line 47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0" name="Line 47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1" name="Line 47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2" name="Line 48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3" name="Line 48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4" name="Line 48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5" name="Line 48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6" name="Line 48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7" name="Line 48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58" name="Line 48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59" name="Line 48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0" name="Line 48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1" name="Line 48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2" name="Line 49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3" name="Line 49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4" name="Line 49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5" name="Line 49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6" name="Line 49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7" name="Line 49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68" name="Line 49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69" name="Line 49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0" name="Line 49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1" name="Line 49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2" name="Line 50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3" name="Line 50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4" name="Line 50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5" name="Line 50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6" name="Line 50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7" name="Line 50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78" name="Line 50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79" name="Line 50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0" name="Line 50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1" name="Line 50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2" name="Line 51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3" name="Line 51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4" name="Line 51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5" name="Line 51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6" name="Line 51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7" name="Line 51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88" name="Line 51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89" name="Line 51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0" name="Line 51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1" name="Line 51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2" name="Line 52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3" name="Line 52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4" name="Line 52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5" name="Line 52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6" name="Line 52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7" name="Line 52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498" name="Line 52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499" name="Line 52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0" name="Line 52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1" name="Line 52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2" name="Line 53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3" name="Line 53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4" name="Line 53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5" name="Line 533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6" name="Line 534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7" name="Line 535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08" name="Line 536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09" name="Line 537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10" name="Line 538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11" name="Line 539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12" name="Line 540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5</xdr:col>
      <xdr:colOff>0</xdr:colOff>
      <xdr:row>78</xdr:row>
      <xdr:rowOff>0</xdr:rowOff>
    </xdr:to>
    <xdr:sp>
      <xdr:nvSpPr>
        <xdr:cNvPr id="513" name="Line 541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514" name="Line 542"/>
        <xdr:cNvSpPr>
          <a:spLocks/>
        </xdr:cNvSpPr>
      </xdr:nvSpPr>
      <xdr:spPr>
        <a:xfrm>
          <a:off x="6162675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0</xdr:rowOff>
    </xdr:from>
    <xdr:to>
      <xdr:col>1</xdr:col>
      <xdr:colOff>762000</xdr:colOff>
      <xdr:row>48</xdr:row>
      <xdr:rowOff>0</xdr:rowOff>
    </xdr:to>
    <xdr:pic>
      <xdr:nvPicPr>
        <xdr:cNvPr id="5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582400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762000</xdr:colOff>
      <xdr:row>68</xdr:row>
      <xdr:rowOff>0</xdr:rowOff>
    </xdr:to>
    <xdr:pic>
      <xdr:nvPicPr>
        <xdr:cNvPr id="5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54400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48</xdr:row>
      <xdr:rowOff>0</xdr:rowOff>
    </xdr:from>
    <xdr:to>
      <xdr:col>1</xdr:col>
      <xdr:colOff>762000</xdr:colOff>
      <xdr:row>48</xdr:row>
      <xdr:rowOff>0</xdr:rowOff>
    </xdr:to>
    <xdr:pic>
      <xdr:nvPicPr>
        <xdr:cNvPr id="5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582400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762000</xdr:colOff>
      <xdr:row>68</xdr:row>
      <xdr:rowOff>0</xdr:rowOff>
    </xdr:to>
    <xdr:pic>
      <xdr:nvPicPr>
        <xdr:cNvPr id="5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54400"/>
          <a:ext cx="22860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923925</xdr:colOff>
      <xdr:row>78</xdr:row>
      <xdr:rowOff>0</xdr:rowOff>
    </xdr:from>
    <xdr:to>
      <xdr:col>9</xdr:col>
      <xdr:colOff>276225</xdr:colOff>
      <xdr:row>78</xdr:row>
      <xdr:rowOff>0</xdr:rowOff>
    </xdr:to>
    <xdr:graphicFrame>
      <xdr:nvGraphicFramePr>
        <xdr:cNvPr id="519" name="Chart 548"/>
        <xdr:cNvGraphicFramePr/>
      </xdr:nvGraphicFramePr>
      <xdr:xfrm>
        <a:off x="923925" y="193167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0</xdr:rowOff>
    </xdr:from>
    <xdr:to>
      <xdr:col>1</xdr:col>
      <xdr:colOff>762000</xdr:colOff>
      <xdr:row>31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05600"/>
          <a:ext cx="2257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4772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714375</xdr:colOff>
      <xdr:row>3</xdr:row>
      <xdr:rowOff>171450</xdr:rowOff>
    </xdr:from>
    <xdr:to>
      <xdr:col>10</xdr:col>
      <xdr:colOff>152400</xdr:colOff>
      <xdr:row>4</xdr:row>
      <xdr:rowOff>209550</xdr:rowOff>
    </xdr:to>
    <xdr:sp>
      <xdr:nvSpPr>
        <xdr:cNvPr id="3" name="Rectangle 15"/>
        <xdr:cNvSpPr>
          <a:spLocks/>
        </xdr:cNvSpPr>
      </xdr:nvSpPr>
      <xdr:spPr>
        <a:xfrm>
          <a:off x="6953250" y="819150"/>
          <a:ext cx="1457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2</xdr:row>
      <xdr:rowOff>47625</xdr:rowOff>
    </xdr:from>
    <xdr:to>
      <xdr:col>20</xdr:col>
      <xdr:colOff>361950</xdr:colOff>
      <xdr:row>24</xdr:row>
      <xdr:rowOff>171450</xdr:rowOff>
    </xdr:to>
    <xdr:sp>
      <xdr:nvSpPr>
        <xdr:cNvPr id="4" name="Rectangle 16"/>
        <xdr:cNvSpPr>
          <a:spLocks/>
        </xdr:cNvSpPr>
      </xdr:nvSpPr>
      <xdr:spPr>
        <a:xfrm flipH="1">
          <a:off x="13401675" y="466725"/>
          <a:ext cx="1314450" cy="493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0</xdr:rowOff>
    </xdr:from>
    <xdr:to>
      <xdr:col>1</xdr:col>
      <xdr:colOff>762000</xdr:colOff>
      <xdr:row>27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38825"/>
          <a:ext cx="22574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</xdr:colOff>
      <xdr:row>35</xdr:row>
      <xdr:rowOff>0</xdr:rowOff>
    </xdr:from>
    <xdr:to>
      <xdr:col>3</xdr:col>
      <xdr:colOff>0</xdr:colOff>
      <xdr:row>35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7515225"/>
          <a:ext cx="1714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6770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6770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66770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Rectangle 9"/>
        <xdr:cNvSpPr>
          <a:spLocks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15</xdr:row>
      <xdr:rowOff>171450</xdr:rowOff>
    </xdr:to>
    <xdr:sp>
      <xdr:nvSpPr>
        <xdr:cNvPr id="8" name="Rectangle 10"/>
        <xdr:cNvSpPr>
          <a:spLocks/>
        </xdr:cNvSpPr>
      </xdr:nvSpPr>
      <xdr:spPr>
        <a:xfrm flipH="1">
          <a:off x="3314700" y="0"/>
          <a:ext cx="0" cy="3476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/>
  <dimension ref="A1:M78"/>
  <sheetViews>
    <sheetView showGridLines="0" tabSelected="1" zoomScaleSheetLayoutView="100" workbookViewId="0" topLeftCell="A1">
      <selection activeCell="J9" sqref="J9"/>
    </sheetView>
  </sheetViews>
  <sheetFormatPr defaultColWidth="9.140625" defaultRowHeight="12.75"/>
  <cols>
    <col min="1" max="1" width="23.57421875" style="19" customWidth="1"/>
    <col min="2" max="2" width="28.00390625" style="19" customWidth="1"/>
    <col min="3" max="3" width="11.7109375" style="19" customWidth="1"/>
    <col min="4" max="4" width="10.421875" style="19" customWidth="1"/>
    <col min="5" max="5" width="18.7109375" style="22" customWidth="1"/>
    <col min="6" max="6" width="11.421875" style="19" hidden="1" customWidth="1"/>
    <col min="7" max="7" width="13.28125" style="19" hidden="1" customWidth="1"/>
    <col min="8" max="8" width="9.28125" style="19" bestFit="1" customWidth="1"/>
    <col min="9" max="10" width="9.140625" style="19" customWidth="1"/>
    <col min="11" max="11" width="4.7109375" style="19" customWidth="1"/>
    <col min="12" max="12" width="30.28125" style="19" customWidth="1"/>
    <col min="13" max="13" width="15.8515625" style="19" customWidth="1"/>
    <col min="14" max="16384" width="9.140625" style="19" customWidth="1"/>
  </cols>
  <sheetData>
    <row r="1" spans="1:13" ht="12.75">
      <c r="A1" s="97" t="s">
        <v>141</v>
      </c>
      <c r="B1" s="98"/>
      <c r="C1" s="98"/>
      <c r="D1" s="98"/>
      <c r="E1" s="99"/>
      <c r="L1" s="16"/>
      <c r="M1" s="20"/>
    </row>
    <row r="2" spans="1:13" ht="15.75" customHeight="1">
      <c r="A2" s="100" t="s">
        <v>95</v>
      </c>
      <c r="B2" s="101"/>
      <c r="C2" s="101"/>
      <c r="D2" s="101"/>
      <c r="E2" s="102"/>
      <c r="L2" s="16"/>
      <c r="M2" s="20"/>
    </row>
    <row r="3" spans="1:13" ht="12.75">
      <c r="A3" s="100" t="s">
        <v>125</v>
      </c>
      <c r="B3" s="101"/>
      <c r="C3" s="101"/>
      <c r="D3" s="101"/>
      <c r="E3" s="102"/>
      <c r="L3" s="16"/>
      <c r="M3" s="20"/>
    </row>
    <row r="4" spans="1:13" ht="16.5" thickBot="1">
      <c r="A4" s="103" t="s">
        <v>135</v>
      </c>
      <c r="B4" s="104"/>
      <c r="C4" s="104"/>
      <c r="D4" s="104"/>
      <c r="E4" s="105"/>
      <c r="L4" s="16"/>
      <c r="M4" s="20"/>
    </row>
    <row r="5" spans="1:13" ht="80.25" thickBot="1">
      <c r="A5" s="75" t="s">
        <v>1</v>
      </c>
      <c r="B5" s="76" t="s">
        <v>89</v>
      </c>
      <c r="C5" s="77" t="s">
        <v>98</v>
      </c>
      <c r="D5" s="76" t="s">
        <v>88</v>
      </c>
      <c r="E5" s="78" t="s">
        <v>97</v>
      </c>
      <c r="F5" s="17" t="s">
        <v>91</v>
      </c>
      <c r="G5" s="18" t="s">
        <v>93</v>
      </c>
      <c r="L5" s="16"/>
      <c r="M5" s="20"/>
    </row>
    <row r="6" spans="1:13" ht="18" customHeight="1">
      <c r="A6" s="72" t="s">
        <v>71</v>
      </c>
      <c r="B6" s="73" t="s">
        <v>22</v>
      </c>
      <c r="C6" s="90" t="s">
        <v>142</v>
      </c>
      <c r="D6" s="90" t="s">
        <v>142</v>
      </c>
      <c r="E6" s="74" t="s">
        <v>99</v>
      </c>
      <c r="F6" s="67">
        <f>IF(E6&lt;&gt;"",RANK(E6,$E$6:$E$75),"")</f>
      </c>
      <c r="G6" s="15">
        <f>IF(E6="","",(E6-$E$78))</f>
      </c>
      <c r="L6" s="16"/>
      <c r="M6" s="20"/>
    </row>
    <row r="7" spans="1:13" ht="18" customHeight="1">
      <c r="A7" s="68" t="s">
        <v>71</v>
      </c>
      <c r="B7" s="13" t="s">
        <v>23</v>
      </c>
      <c r="C7" s="1">
        <v>83</v>
      </c>
      <c r="D7" s="1">
        <v>18</v>
      </c>
      <c r="E7" s="69">
        <v>0.21686746987951808</v>
      </c>
      <c r="F7" s="67">
        <f>IF(E7&lt;&gt;"",RANK(E7,$E$6:$E$75),"")</f>
        <v>60</v>
      </c>
      <c r="G7" s="14">
        <f>IF(E7="","",(E7-$E$78))</f>
        <v>-0.31302033589572564</v>
      </c>
      <c r="L7" s="16"/>
      <c r="M7" s="20"/>
    </row>
    <row r="8" spans="1:13" ht="18" customHeight="1">
      <c r="A8" s="31" t="s">
        <v>121</v>
      </c>
      <c r="B8" s="3" t="s">
        <v>122</v>
      </c>
      <c r="C8" s="1">
        <v>71</v>
      </c>
      <c r="D8" s="1">
        <v>44</v>
      </c>
      <c r="E8" s="69">
        <v>0.6197183098591549</v>
      </c>
      <c r="F8" s="67"/>
      <c r="G8" s="14"/>
      <c r="L8" s="16"/>
      <c r="M8" s="20"/>
    </row>
    <row r="9" spans="1:13" ht="18" customHeight="1">
      <c r="A9" s="68" t="s">
        <v>105</v>
      </c>
      <c r="B9" s="29" t="s">
        <v>112</v>
      </c>
      <c r="C9" s="1">
        <v>128</v>
      </c>
      <c r="D9" s="1">
        <v>72</v>
      </c>
      <c r="E9" s="69">
        <v>0.5625</v>
      </c>
      <c r="F9" s="67"/>
      <c r="G9" s="14"/>
      <c r="H9" s="28"/>
      <c r="L9" s="16"/>
      <c r="M9" s="20"/>
    </row>
    <row r="10" spans="1:13" ht="18" customHeight="1">
      <c r="A10" s="68" t="s">
        <v>41</v>
      </c>
      <c r="B10" s="13" t="s">
        <v>41</v>
      </c>
      <c r="C10" s="1">
        <v>602</v>
      </c>
      <c r="D10" s="1">
        <v>469</v>
      </c>
      <c r="E10" s="69">
        <v>0.7790697674418605</v>
      </c>
      <c r="F10" s="67">
        <f>IF(E10&lt;&gt;"",RANK(E10,$E$6:$E$75),"")</f>
        <v>10</v>
      </c>
      <c r="G10" s="14">
        <f>IF(E10="","",(E10-$E$78))</f>
        <v>0.24918196166661677</v>
      </c>
      <c r="L10" s="16"/>
      <c r="M10" s="20"/>
    </row>
    <row r="11" spans="1:13" ht="18" customHeight="1">
      <c r="A11" s="53" t="s">
        <v>124</v>
      </c>
      <c r="B11" s="29" t="s">
        <v>124</v>
      </c>
      <c r="C11" s="1">
        <v>413</v>
      </c>
      <c r="D11" s="1">
        <v>283</v>
      </c>
      <c r="E11" s="69">
        <v>0.69</v>
      </c>
      <c r="F11" s="67"/>
      <c r="G11" s="14"/>
      <c r="L11" s="16"/>
      <c r="M11" s="20"/>
    </row>
    <row r="12" spans="1:13" ht="18" customHeight="1">
      <c r="A12" s="70" t="s">
        <v>138</v>
      </c>
      <c r="B12" s="61" t="s">
        <v>139</v>
      </c>
      <c r="C12" s="1">
        <v>31</v>
      </c>
      <c r="D12" s="1">
        <v>20</v>
      </c>
      <c r="E12" s="69">
        <v>0.6451612903225806</v>
      </c>
      <c r="F12" s="67"/>
      <c r="G12" s="14"/>
      <c r="L12" s="16"/>
      <c r="M12" s="20"/>
    </row>
    <row r="13" spans="1:13" ht="18" customHeight="1">
      <c r="A13" s="68" t="s">
        <v>72</v>
      </c>
      <c r="B13" s="13" t="s">
        <v>24</v>
      </c>
      <c r="C13" s="1">
        <v>111</v>
      </c>
      <c r="D13" s="1">
        <v>59</v>
      </c>
      <c r="E13" s="69">
        <v>0.5315315315315315</v>
      </c>
      <c r="F13" s="67">
        <f>IF(E13&lt;&gt;"",RANK(E13,$E$6:$E$75),"")</f>
        <v>37</v>
      </c>
      <c r="G13" s="14">
        <f>IF(E13="","",(E13-$E$78))</f>
        <v>0.001643725756287795</v>
      </c>
      <c r="L13" s="16"/>
      <c r="M13" s="20"/>
    </row>
    <row r="14" spans="1:13" ht="18" customHeight="1">
      <c r="A14" s="68" t="s">
        <v>25</v>
      </c>
      <c r="B14" s="13" t="s">
        <v>25</v>
      </c>
      <c r="C14" s="1">
        <v>290</v>
      </c>
      <c r="D14" s="1">
        <v>103</v>
      </c>
      <c r="E14" s="69">
        <v>0.35517241379310344</v>
      </c>
      <c r="F14" s="67">
        <f>IF(E14&lt;&gt;"",RANK(E14,$E$6:$E$75),"")</f>
        <v>50</v>
      </c>
      <c r="G14" s="14">
        <f>IF(E14="","",(E14-$E$78))</f>
        <v>-0.1747153919821403</v>
      </c>
      <c r="L14" s="16"/>
      <c r="M14" s="20"/>
    </row>
    <row r="15" spans="1:13" ht="18" customHeight="1">
      <c r="A15" s="68" t="s">
        <v>117</v>
      </c>
      <c r="B15" s="13" t="s">
        <v>128</v>
      </c>
      <c r="C15" s="1">
        <v>68</v>
      </c>
      <c r="D15" s="1">
        <v>29</v>
      </c>
      <c r="E15" s="69">
        <v>0.4264705882352941</v>
      </c>
      <c r="F15" s="67"/>
      <c r="G15" s="14"/>
      <c r="L15" s="16"/>
      <c r="M15" s="20"/>
    </row>
    <row r="16" spans="1:13" ht="18" customHeight="1">
      <c r="A16" s="68" t="s">
        <v>117</v>
      </c>
      <c r="B16" s="13" t="s">
        <v>118</v>
      </c>
      <c r="C16" s="1">
        <v>84</v>
      </c>
      <c r="D16" s="1">
        <v>70</v>
      </c>
      <c r="E16" s="69">
        <v>0.8333333333333334</v>
      </c>
      <c r="F16" s="67"/>
      <c r="G16" s="14"/>
      <c r="L16" s="16"/>
      <c r="M16" s="20"/>
    </row>
    <row r="17" spans="1:13" ht="18" customHeight="1">
      <c r="A17" s="68" t="s">
        <v>73</v>
      </c>
      <c r="B17" s="13" t="s">
        <v>26</v>
      </c>
      <c r="C17" s="1">
        <v>127</v>
      </c>
      <c r="D17" s="1">
        <v>81</v>
      </c>
      <c r="E17" s="69">
        <v>0.6377952755905512</v>
      </c>
      <c r="F17" s="67">
        <f>IF(E17&lt;&gt;"",RANK(E17,$E$6:$E$75),"")</f>
        <v>25</v>
      </c>
      <c r="G17" s="14">
        <f>IF(E17="","",(E17-$E$78))</f>
        <v>0.10790746981530741</v>
      </c>
      <c r="L17" s="16"/>
      <c r="M17" s="20"/>
    </row>
    <row r="18" spans="1:13" ht="18" customHeight="1">
      <c r="A18" s="68" t="s">
        <v>74</v>
      </c>
      <c r="B18" s="13" t="s">
        <v>106</v>
      </c>
      <c r="C18" s="1">
        <v>167</v>
      </c>
      <c r="D18" s="1">
        <v>116</v>
      </c>
      <c r="E18" s="69">
        <v>0.6946107784431138</v>
      </c>
      <c r="F18" s="67"/>
      <c r="G18" s="14"/>
      <c r="L18" s="16"/>
      <c r="M18" s="20"/>
    </row>
    <row r="19" spans="1:13" ht="18" customHeight="1">
      <c r="A19" s="68" t="s">
        <v>74</v>
      </c>
      <c r="B19" s="13" t="s">
        <v>107</v>
      </c>
      <c r="C19" s="1">
        <v>23</v>
      </c>
      <c r="D19" s="1">
        <v>18</v>
      </c>
      <c r="E19" s="69">
        <v>0.782608695652174</v>
      </c>
      <c r="F19" s="67"/>
      <c r="G19" s="14"/>
      <c r="L19" s="16"/>
      <c r="M19" s="20"/>
    </row>
    <row r="20" spans="1:13" ht="18" customHeight="1">
      <c r="A20" s="68" t="s">
        <v>74</v>
      </c>
      <c r="B20" s="13" t="s">
        <v>108</v>
      </c>
      <c r="C20" s="1">
        <v>31</v>
      </c>
      <c r="D20" s="1">
        <v>18</v>
      </c>
      <c r="E20" s="69">
        <v>0.5806451612903226</v>
      </c>
      <c r="F20" s="67"/>
      <c r="G20" s="14"/>
      <c r="L20" s="16"/>
      <c r="M20" s="20"/>
    </row>
    <row r="21" spans="1:13" ht="18" customHeight="1">
      <c r="A21" s="68" t="s">
        <v>74</v>
      </c>
      <c r="B21" s="13" t="s">
        <v>27</v>
      </c>
      <c r="C21" s="1">
        <v>191</v>
      </c>
      <c r="D21" s="1">
        <v>130</v>
      </c>
      <c r="E21" s="69">
        <v>0.680628272251309</v>
      </c>
      <c r="F21" s="67">
        <f>IF(E21&lt;&gt;"",RANK(E21,$E$6:$E$75),"")</f>
        <v>20</v>
      </c>
      <c r="G21" s="14">
        <f>IF(E21="","",(E21-$E$78))</f>
        <v>0.1507404664760652</v>
      </c>
      <c r="L21" s="16"/>
      <c r="M21" s="20"/>
    </row>
    <row r="22" spans="1:13" ht="18" customHeight="1">
      <c r="A22" s="68" t="s">
        <v>28</v>
      </c>
      <c r="B22" s="13" t="s">
        <v>28</v>
      </c>
      <c r="C22" s="1">
        <v>219</v>
      </c>
      <c r="D22" s="1">
        <v>95</v>
      </c>
      <c r="E22" s="69">
        <v>0.4337899543378995</v>
      </c>
      <c r="F22" s="67">
        <f>IF(E22&lt;&gt;"",RANK(E22,$E$6:$E$75),"")</f>
        <v>43</v>
      </c>
      <c r="G22" s="14">
        <f>IF(E22="","",(E22-$E$78))</f>
        <v>-0.09609785143734423</v>
      </c>
      <c r="L22" s="16"/>
      <c r="M22" s="20"/>
    </row>
    <row r="23" spans="1:13" ht="18" customHeight="1">
      <c r="A23" s="68" t="s">
        <v>28</v>
      </c>
      <c r="B23" s="13" t="s">
        <v>29</v>
      </c>
      <c r="C23" s="1">
        <v>141</v>
      </c>
      <c r="D23" s="1">
        <v>38</v>
      </c>
      <c r="E23" s="69">
        <v>0.2695035460992908</v>
      </c>
      <c r="F23" s="67">
        <f>IF(E23&lt;&gt;"",RANK(E23,$E$6:$E$75),"")</f>
        <v>55</v>
      </c>
      <c r="G23" s="14">
        <f>IF(E23="","",(E23-$E$78))</f>
        <v>-0.26038425967595297</v>
      </c>
      <c r="L23" s="16"/>
      <c r="M23" s="20"/>
    </row>
    <row r="24" spans="1:13" ht="18" customHeight="1">
      <c r="A24" s="68" t="s">
        <v>28</v>
      </c>
      <c r="B24" s="13" t="s">
        <v>116</v>
      </c>
      <c r="C24" s="1">
        <v>70</v>
      </c>
      <c r="D24" s="1">
        <v>46</v>
      </c>
      <c r="E24" s="69">
        <v>0.6571428571428571</v>
      </c>
      <c r="F24" s="67"/>
      <c r="G24" s="14"/>
      <c r="L24" s="16"/>
      <c r="M24" s="20"/>
    </row>
    <row r="25" spans="1:13" ht="18" customHeight="1">
      <c r="A25" s="68" t="s">
        <v>75</v>
      </c>
      <c r="B25" s="13" t="s">
        <v>30</v>
      </c>
      <c r="C25" s="1">
        <v>72</v>
      </c>
      <c r="D25" s="1">
        <v>55</v>
      </c>
      <c r="E25" s="69">
        <v>0.7638888888888888</v>
      </c>
      <c r="F25" s="67">
        <f>IF(E25&lt;&gt;"",RANK(E25,$E$6:$E$75),"")</f>
        <v>11</v>
      </c>
      <c r="G25" s="14">
        <f>IF(E25="","",(E25-$E$78))</f>
        <v>0.2340010831136451</v>
      </c>
      <c r="L25" s="16"/>
      <c r="M25" s="20"/>
    </row>
    <row r="26" spans="1:13" ht="18" customHeight="1">
      <c r="A26" s="68" t="s">
        <v>76</v>
      </c>
      <c r="B26" s="13" t="s">
        <v>31</v>
      </c>
      <c r="C26" s="1">
        <v>103</v>
      </c>
      <c r="D26" s="1">
        <v>12</v>
      </c>
      <c r="E26" s="69">
        <v>0.11650485436893204</v>
      </c>
      <c r="F26" s="67">
        <f>IF(E26&lt;&gt;"",RANK(E26,$E$6:$E$75),"")</f>
        <v>66</v>
      </c>
      <c r="G26" s="14">
        <f>IF(E26="","",(E26-$E$78))</f>
        <v>-0.4133829514063117</v>
      </c>
      <c r="L26" s="16"/>
      <c r="M26" s="20"/>
    </row>
    <row r="27" spans="1:13" ht="18" customHeight="1">
      <c r="A27" s="68" t="s">
        <v>76</v>
      </c>
      <c r="B27" s="13" t="s">
        <v>32</v>
      </c>
      <c r="C27" s="1">
        <v>152</v>
      </c>
      <c r="D27" s="1">
        <v>40</v>
      </c>
      <c r="E27" s="69">
        <v>0.2631578947368421</v>
      </c>
      <c r="F27" s="67">
        <f>IF(E27&lt;&gt;"",RANK(E27,$E$6:$E$75),"")</f>
        <v>56</v>
      </c>
      <c r="G27" s="14">
        <f>IF(E27="","",(E27-$E$78))</f>
        <v>-0.26672991103840166</v>
      </c>
      <c r="L27" s="16"/>
      <c r="M27" s="20"/>
    </row>
    <row r="28" spans="1:13" ht="18" customHeight="1">
      <c r="A28" s="68" t="s">
        <v>76</v>
      </c>
      <c r="B28" s="13" t="s">
        <v>76</v>
      </c>
      <c r="C28" s="1">
        <v>247</v>
      </c>
      <c r="D28" s="1">
        <v>35</v>
      </c>
      <c r="E28" s="69">
        <v>0.1417004048582996</v>
      </c>
      <c r="F28" s="67"/>
      <c r="G28" s="14"/>
      <c r="L28" s="16"/>
      <c r="M28" s="20"/>
    </row>
    <row r="29" spans="1:13" ht="18" customHeight="1">
      <c r="A29" s="68" t="s">
        <v>77</v>
      </c>
      <c r="B29" s="13" t="s">
        <v>33</v>
      </c>
      <c r="C29" s="1">
        <v>236</v>
      </c>
      <c r="D29" s="1">
        <v>45</v>
      </c>
      <c r="E29" s="69">
        <v>0.1906779661016949</v>
      </c>
      <c r="F29" s="67">
        <f>IF(E29&lt;&gt;"",RANK(E29,$E$6:$E$75),"")</f>
        <v>61</v>
      </c>
      <c r="G29" s="14">
        <f>IF(E29="","",(E29-$E$78))</f>
        <v>-0.33920983967354884</v>
      </c>
      <c r="L29" s="16"/>
      <c r="M29" s="20"/>
    </row>
    <row r="30" spans="1:13" ht="18" customHeight="1">
      <c r="A30" s="68" t="s">
        <v>34</v>
      </c>
      <c r="B30" s="13" t="s">
        <v>34</v>
      </c>
      <c r="C30" s="1">
        <v>251</v>
      </c>
      <c r="D30" s="1">
        <v>159</v>
      </c>
      <c r="E30" s="69">
        <v>0.6334661354581673</v>
      </c>
      <c r="F30" s="67">
        <f>IF(E30&lt;&gt;"",RANK(E30,$E$6:$E$75),"")</f>
        <v>26</v>
      </c>
      <c r="G30" s="14">
        <f>IF(E30="","",(E30-$E$78))</f>
        <v>0.10357832968292358</v>
      </c>
      <c r="L30" s="16"/>
      <c r="M30" s="20"/>
    </row>
    <row r="31" spans="1:13" ht="18" customHeight="1">
      <c r="A31" s="68" t="s">
        <v>34</v>
      </c>
      <c r="B31" s="13" t="s">
        <v>35</v>
      </c>
      <c r="C31" s="1">
        <v>158</v>
      </c>
      <c r="D31" s="1">
        <v>119</v>
      </c>
      <c r="E31" s="69">
        <v>0.7531645569620253</v>
      </c>
      <c r="F31" s="67">
        <f>IF(E31&lt;&gt;"",RANK(E31,$E$6:$E$75),"")</f>
        <v>12</v>
      </c>
      <c r="G31" s="14">
        <f>IF(E31="","",(E31-$E$78))</f>
        <v>0.22327675118678159</v>
      </c>
      <c r="L31" s="16"/>
      <c r="M31" s="20"/>
    </row>
    <row r="32" spans="1:13" ht="18" customHeight="1">
      <c r="A32" s="68" t="s">
        <v>47</v>
      </c>
      <c r="B32" s="13" t="s">
        <v>47</v>
      </c>
      <c r="C32" s="1">
        <v>209</v>
      </c>
      <c r="D32" s="1">
        <v>53</v>
      </c>
      <c r="E32" s="69">
        <v>0.2535885167464115</v>
      </c>
      <c r="F32" s="67">
        <f>IF(E32&lt;&gt;"",RANK(E32,$E$6:$E$75),"")</f>
        <v>57</v>
      </c>
      <c r="G32" s="14">
        <f>IF(E32="","",(E32-$E$78))</f>
        <v>-0.2762992890288323</v>
      </c>
      <c r="L32" s="16"/>
      <c r="M32" s="20"/>
    </row>
    <row r="33" spans="1:13" ht="18" customHeight="1">
      <c r="A33" s="68" t="s">
        <v>78</v>
      </c>
      <c r="B33" s="13" t="s">
        <v>36</v>
      </c>
      <c r="C33" s="1">
        <v>110</v>
      </c>
      <c r="D33" s="1">
        <v>24</v>
      </c>
      <c r="E33" s="69">
        <v>0.21818181818181817</v>
      </c>
      <c r="F33" s="67">
        <f>IF(E33&lt;&gt;"",RANK(E33,$E$6:$E$75),"")</f>
        <v>59</v>
      </c>
      <c r="G33" s="14">
        <f>IF(E33="","",(E33-$E$78))</f>
        <v>-0.3117059875934256</v>
      </c>
      <c r="L33" s="16"/>
      <c r="M33" s="20"/>
    </row>
    <row r="34" spans="1:13" ht="18" customHeight="1">
      <c r="A34" s="68" t="s">
        <v>113</v>
      </c>
      <c r="B34" s="13" t="s">
        <v>114</v>
      </c>
      <c r="C34" s="1">
        <v>72</v>
      </c>
      <c r="D34" s="1">
        <v>29</v>
      </c>
      <c r="E34" s="69">
        <v>0.4027777777777778</v>
      </c>
      <c r="F34" s="67"/>
      <c r="G34" s="14"/>
      <c r="L34" s="16"/>
      <c r="M34" s="20"/>
    </row>
    <row r="35" spans="1:13" ht="18" customHeight="1">
      <c r="A35" s="68" t="s">
        <v>79</v>
      </c>
      <c r="B35" s="13" t="s">
        <v>37</v>
      </c>
      <c r="C35" s="1">
        <v>17</v>
      </c>
      <c r="D35" s="1">
        <v>8</v>
      </c>
      <c r="E35" s="69">
        <v>0.47058823529411764</v>
      </c>
      <c r="F35" s="67">
        <f aca="true" t="shared" si="0" ref="F35:F40">IF(E35&lt;&gt;"",RANK(E35,$E$6:$E$75),"")</f>
        <v>40</v>
      </c>
      <c r="G35" s="14">
        <f aca="true" t="shared" si="1" ref="G35:G40">IF(E35="","",(E35-$E$78))</f>
        <v>-0.05929957048112611</v>
      </c>
      <c r="L35" s="16"/>
      <c r="M35" s="20"/>
    </row>
    <row r="36" spans="1:13" ht="18" customHeight="1">
      <c r="A36" s="68" t="s">
        <v>42</v>
      </c>
      <c r="B36" s="13" t="s">
        <v>42</v>
      </c>
      <c r="C36" s="1">
        <v>395</v>
      </c>
      <c r="D36" s="1">
        <v>243</v>
      </c>
      <c r="E36" s="69">
        <v>0.6151898734177215</v>
      </c>
      <c r="F36" s="67">
        <f t="shared" si="0"/>
        <v>31</v>
      </c>
      <c r="G36" s="14">
        <f t="shared" si="1"/>
        <v>0.08530206764247772</v>
      </c>
      <c r="L36" s="16"/>
      <c r="M36" s="20"/>
    </row>
    <row r="37" spans="1:13" ht="18" customHeight="1">
      <c r="A37" s="68" t="s">
        <v>80</v>
      </c>
      <c r="B37" s="13" t="s">
        <v>43</v>
      </c>
      <c r="C37" s="1">
        <v>61</v>
      </c>
      <c r="D37" s="1">
        <v>44</v>
      </c>
      <c r="E37" s="69">
        <v>0.7213114754098361</v>
      </c>
      <c r="F37" s="67">
        <f t="shared" si="0"/>
        <v>15</v>
      </c>
      <c r="G37" s="14">
        <f t="shared" si="1"/>
        <v>0.19142366963459234</v>
      </c>
      <c r="L37" s="16"/>
      <c r="M37" s="20"/>
    </row>
    <row r="38" spans="1:13" ht="18" customHeight="1">
      <c r="A38" s="68" t="s">
        <v>80</v>
      </c>
      <c r="B38" s="13" t="s">
        <v>44</v>
      </c>
      <c r="C38" s="1">
        <v>6</v>
      </c>
      <c r="D38" s="1">
        <v>1</v>
      </c>
      <c r="E38" s="69">
        <v>0.16666666666666666</v>
      </c>
      <c r="F38" s="67">
        <f t="shared" si="0"/>
        <v>63</v>
      </c>
      <c r="G38" s="14">
        <f t="shared" si="1"/>
        <v>-0.3632211391085771</v>
      </c>
      <c r="L38" s="16"/>
      <c r="M38" s="20"/>
    </row>
    <row r="39" spans="1:13" ht="18" customHeight="1">
      <c r="A39" s="68" t="s">
        <v>80</v>
      </c>
      <c r="B39" s="13" t="s">
        <v>45</v>
      </c>
      <c r="C39" s="1">
        <v>24</v>
      </c>
      <c r="D39" s="1">
        <v>16</v>
      </c>
      <c r="E39" s="69">
        <v>0.6666666666666666</v>
      </c>
      <c r="F39" s="67">
        <f t="shared" si="0"/>
        <v>22</v>
      </c>
      <c r="G39" s="14">
        <f t="shared" si="1"/>
        <v>0.13677886089142288</v>
      </c>
      <c r="L39" s="16"/>
      <c r="M39" s="20"/>
    </row>
    <row r="40" spans="1:13" ht="18" customHeight="1">
      <c r="A40" s="68" t="s">
        <v>80</v>
      </c>
      <c r="B40" s="13" t="s">
        <v>103</v>
      </c>
      <c r="C40" s="1">
        <v>26</v>
      </c>
      <c r="D40" s="1">
        <v>18</v>
      </c>
      <c r="E40" s="69">
        <v>0.6923076923076923</v>
      </c>
      <c r="F40" s="67">
        <f t="shared" si="0"/>
        <v>18</v>
      </c>
      <c r="G40" s="14">
        <f t="shared" si="1"/>
        <v>0.16241988653244854</v>
      </c>
      <c r="L40" s="16"/>
      <c r="M40" s="20"/>
    </row>
    <row r="41" spans="1:13" ht="18" customHeight="1">
      <c r="A41" s="68" t="s">
        <v>81</v>
      </c>
      <c r="B41" s="13" t="s">
        <v>134</v>
      </c>
      <c r="C41" s="1">
        <v>163</v>
      </c>
      <c r="D41" s="1">
        <v>115</v>
      </c>
      <c r="E41" s="69">
        <v>0.7055214723926381</v>
      </c>
      <c r="F41" s="67"/>
      <c r="G41" s="14"/>
      <c r="L41" s="16"/>
      <c r="M41" s="20"/>
    </row>
    <row r="42" spans="1:13" ht="18" customHeight="1">
      <c r="A42" s="68" t="s">
        <v>81</v>
      </c>
      <c r="B42" s="13" t="s">
        <v>81</v>
      </c>
      <c r="C42" s="1">
        <v>96</v>
      </c>
      <c r="D42" s="1">
        <v>23</v>
      </c>
      <c r="E42" s="69">
        <v>0.23958333333333334</v>
      </c>
      <c r="F42" s="67"/>
      <c r="G42" s="14"/>
      <c r="L42" s="16"/>
      <c r="M42" s="20"/>
    </row>
    <row r="43" spans="1:13" ht="18" customHeight="1">
      <c r="A43" s="68" t="s">
        <v>81</v>
      </c>
      <c r="B43" s="13" t="s">
        <v>109</v>
      </c>
      <c r="C43" s="1">
        <v>6</v>
      </c>
      <c r="D43" s="1">
        <v>2</v>
      </c>
      <c r="E43" s="69">
        <v>0.3333333333333333</v>
      </c>
      <c r="F43" s="67"/>
      <c r="G43" s="14"/>
      <c r="L43" s="16"/>
      <c r="M43" s="20"/>
    </row>
    <row r="44" spans="1:13" ht="18" customHeight="1">
      <c r="A44" s="68" t="s">
        <v>81</v>
      </c>
      <c r="B44" s="13" t="s">
        <v>46</v>
      </c>
      <c r="C44" s="1">
        <v>34</v>
      </c>
      <c r="D44" s="1">
        <v>21</v>
      </c>
      <c r="E44" s="69">
        <v>0.6176470588235294</v>
      </c>
      <c r="F44" s="67">
        <f>IF(E44&lt;&gt;"",RANK(E44,$E$6:$E$75),"")</f>
        <v>30</v>
      </c>
      <c r="G44" s="14">
        <f>IF(E44="","",(E44-$E$78))</f>
        <v>0.08775925304828569</v>
      </c>
      <c r="L44" s="16"/>
      <c r="M44" s="20"/>
    </row>
    <row r="45" spans="1:13" ht="18" customHeight="1">
      <c r="A45" s="68" t="s">
        <v>50</v>
      </c>
      <c r="B45" s="13" t="s">
        <v>49</v>
      </c>
      <c r="C45" s="1">
        <v>164</v>
      </c>
      <c r="D45" s="1">
        <v>141</v>
      </c>
      <c r="E45" s="69">
        <v>0.8597560975609756</v>
      </c>
      <c r="F45" s="67">
        <f>IF(E45&lt;&gt;"",RANK(E45,$E$6:$E$75),"")</f>
        <v>5</v>
      </c>
      <c r="G45" s="14">
        <f>IF(E45="","",(E45-$E$78))</f>
        <v>0.32986829178573185</v>
      </c>
      <c r="L45" s="16"/>
      <c r="M45" s="20"/>
    </row>
    <row r="46" spans="1:13" ht="18" customHeight="1">
      <c r="A46" s="68" t="s">
        <v>50</v>
      </c>
      <c r="B46" s="13" t="s">
        <v>50</v>
      </c>
      <c r="C46" s="90" t="s">
        <v>142</v>
      </c>
      <c r="D46" s="90" t="s">
        <v>142</v>
      </c>
      <c r="E46" s="69" t="s">
        <v>99</v>
      </c>
      <c r="F46" s="67">
        <f>IF(E46&lt;&gt;"",RANK(E46,$E$6:$E$75),"")</f>
      </c>
      <c r="G46" s="14">
        <f>IF(E46="","",(E46-$E$78))</f>
      </c>
      <c r="L46" s="16"/>
      <c r="M46" s="20"/>
    </row>
    <row r="47" spans="1:13" ht="18" customHeight="1">
      <c r="A47" s="68" t="s">
        <v>129</v>
      </c>
      <c r="B47" s="13" t="s">
        <v>130</v>
      </c>
      <c r="C47" s="1">
        <v>28</v>
      </c>
      <c r="D47" s="1">
        <v>15</v>
      </c>
      <c r="E47" s="69">
        <v>0.5357142857142857</v>
      </c>
      <c r="F47" s="67"/>
      <c r="G47" s="14"/>
      <c r="L47" s="16"/>
      <c r="M47" s="20"/>
    </row>
    <row r="48" spans="1:13" ht="18" customHeight="1">
      <c r="A48" s="68" t="s">
        <v>104</v>
      </c>
      <c r="B48" s="13" t="s">
        <v>115</v>
      </c>
      <c r="C48" s="1">
        <v>122</v>
      </c>
      <c r="D48" s="1">
        <v>50</v>
      </c>
      <c r="E48" s="69">
        <v>0.4098360655737705</v>
      </c>
      <c r="F48" s="67">
        <f aca="true" t="shared" si="2" ref="F48:F53">IF(E48&lt;&gt;"",RANK(E48,$E$6:$E$75),"")</f>
        <v>45</v>
      </c>
      <c r="G48" s="14">
        <f aca="true" t="shared" si="3" ref="G48:G53">IF(E48="","",(E48-$E$78))</f>
        <v>-0.12005174020147324</v>
      </c>
      <c r="L48" s="16"/>
      <c r="M48" s="20"/>
    </row>
    <row r="49" spans="1:13" ht="18" customHeight="1">
      <c r="A49" s="68" t="s">
        <v>104</v>
      </c>
      <c r="B49" s="13" t="s">
        <v>38</v>
      </c>
      <c r="C49" s="1">
        <v>250</v>
      </c>
      <c r="D49" s="1">
        <v>97</v>
      </c>
      <c r="E49" s="69">
        <v>0.388</v>
      </c>
      <c r="F49" s="67">
        <f t="shared" si="2"/>
        <v>48</v>
      </c>
      <c r="G49" s="14">
        <f t="shared" si="3"/>
        <v>-0.14188780577524374</v>
      </c>
      <c r="L49" s="16"/>
      <c r="M49" s="20"/>
    </row>
    <row r="50" spans="1:13" ht="18" customHeight="1">
      <c r="A50" s="68" t="s">
        <v>104</v>
      </c>
      <c r="B50" s="13" t="s">
        <v>39</v>
      </c>
      <c r="C50" s="1">
        <v>91</v>
      </c>
      <c r="D50" s="1">
        <v>49</v>
      </c>
      <c r="E50" s="69">
        <v>0.5384615384615384</v>
      </c>
      <c r="F50" s="67">
        <f t="shared" si="2"/>
        <v>35</v>
      </c>
      <c r="G50" s="14">
        <f t="shared" si="3"/>
        <v>0.008573732686294688</v>
      </c>
      <c r="L50" s="16"/>
      <c r="M50" s="20"/>
    </row>
    <row r="51" spans="1:13" ht="18" customHeight="1">
      <c r="A51" s="68" t="s">
        <v>104</v>
      </c>
      <c r="B51" s="13" t="s">
        <v>40</v>
      </c>
      <c r="C51" s="1">
        <v>212</v>
      </c>
      <c r="D51" s="1">
        <v>123</v>
      </c>
      <c r="E51" s="69">
        <v>0.5801886792452831</v>
      </c>
      <c r="F51" s="67">
        <f t="shared" si="2"/>
        <v>33</v>
      </c>
      <c r="G51" s="14">
        <f t="shared" si="3"/>
        <v>0.05030087347003931</v>
      </c>
      <c r="L51" s="16"/>
      <c r="M51" s="20"/>
    </row>
    <row r="52" spans="1:13" ht="18" customHeight="1">
      <c r="A52" s="68" t="s">
        <v>82</v>
      </c>
      <c r="B52" s="13" t="s">
        <v>51</v>
      </c>
      <c r="C52" s="1">
        <v>20</v>
      </c>
      <c r="D52" s="1">
        <v>15</v>
      </c>
      <c r="E52" s="69">
        <v>0.75</v>
      </c>
      <c r="F52" s="67">
        <f t="shared" si="2"/>
        <v>13</v>
      </c>
      <c r="G52" s="14">
        <f t="shared" si="3"/>
        <v>0.22011219422475625</v>
      </c>
      <c r="L52" s="16"/>
      <c r="M52" s="20"/>
    </row>
    <row r="53" spans="1:13" ht="18" customHeight="1">
      <c r="A53" s="68" t="s">
        <v>82</v>
      </c>
      <c r="B53" s="13" t="s">
        <v>52</v>
      </c>
      <c r="C53" s="1">
        <v>5</v>
      </c>
      <c r="D53" s="1">
        <v>5</v>
      </c>
      <c r="E53" s="69">
        <v>1</v>
      </c>
      <c r="F53" s="67">
        <f t="shared" si="2"/>
        <v>2</v>
      </c>
      <c r="G53" s="14">
        <f t="shared" si="3"/>
        <v>0.47011219422475625</v>
      </c>
      <c r="L53" s="16"/>
      <c r="M53" s="20"/>
    </row>
    <row r="54" spans="1:13" ht="18" customHeight="1">
      <c r="A54" s="68" t="s">
        <v>60</v>
      </c>
      <c r="B54" s="13" t="s">
        <v>60</v>
      </c>
      <c r="C54" s="1">
        <v>172</v>
      </c>
      <c r="D54" s="1">
        <v>76</v>
      </c>
      <c r="E54" s="69">
        <v>0.4418604651162791</v>
      </c>
      <c r="F54" s="67"/>
      <c r="G54" s="14"/>
      <c r="L54" s="16"/>
      <c r="M54" s="20"/>
    </row>
    <row r="55" spans="1:13" ht="18" customHeight="1">
      <c r="A55" s="68" t="s">
        <v>83</v>
      </c>
      <c r="B55" s="13" t="s">
        <v>53</v>
      </c>
      <c r="C55" s="1">
        <v>71</v>
      </c>
      <c r="D55" s="1">
        <v>25</v>
      </c>
      <c r="E55" s="69">
        <v>0.352112676056338</v>
      </c>
      <c r="F55" s="67">
        <f aca="true" t="shared" si="4" ref="F55:F60">IF(E55&lt;&gt;"",RANK(E55,$E$6:$E$75),"")</f>
        <v>51</v>
      </c>
      <c r="G55" s="14">
        <f aca="true" t="shared" si="5" ref="G55:G60">IF(E55="","",(E55-$E$78))</f>
        <v>-0.17777512971890574</v>
      </c>
      <c r="L55" s="16"/>
      <c r="M55" s="20"/>
    </row>
    <row r="56" spans="1:13" ht="18" customHeight="1">
      <c r="A56" s="68" t="s">
        <v>83</v>
      </c>
      <c r="B56" s="13" t="s">
        <v>83</v>
      </c>
      <c r="C56" s="90" t="s">
        <v>142</v>
      </c>
      <c r="D56" s="90" t="s">
        <v>142</v>
      </c>
      <c r="E56" s="69" t="s">
        <v>99</v>
      </c>
      <c r="F56" s="67">
        <f t="shared" si="4"/>
      </c>
      <c r="G56" s="14">
        <f t="shared" si="5"/>
      </c>
      <c r="L56" s="16"/>
      <c r="M56" s="20"/>
    </row>
    <row r="57" spans="1:13" ht="18" customHeight="1">
      <c r="A57" s="68" t="s">
        <v>84</v>
      </c>
      <c r="B57" s="13" t="s">
        <v>54</v>
      </c>
      <c r="C57" s="1">
        <v>62</v>
      </c>
      <c r="D57" s="1">
        <v>39</v>
      </c>
      <c r="E57" s="69">
        <v>0.6290322580645161</v>
      </c>
      <c r="F57" s="67">
        <f t="shared" si="4"/>
        <v>27</v>
      </c>
      <c r="G57" s="14">
        <f t="shared" si="5"/>
        <v>0.09914445228927238</v>
      </c>
      <c r="L57" s="16"/>
      <c r="M57" s="20"/>
    </row>
    <row r="58" spans="1:13" ht="18" customHeight="1">
      <c r="A58" s="68" t="s">
        <v>84</v>
      </c>
      <c r="B58" s="13" t="s">
        <v>55</v>
      </c>
      <c r="C58" s="1">
        <v>23</v>
      </c>
      <c r="D58" s="1">
        <v>12</v>
      </c>
      <c r="E58" s="69">
        <v>0.5217391304347826</v>
      </c>
      <c r="F58" s="67">
        <f t="shared" si="4"/>
        <v>38</v>
      </c>
      <c r="G58" s="14">
        <f t="shared" si="5"/>
        <v>-0.008148675340461153</v>
      </c>
      <c r="L58" s="16"/>
      <c r="M58" s="20"/>
    </row>
    <row r="59" spans="1:13" ht="18" customHeight="1">
      <c r="A59" s="68" t="s">
        <v>84</v>
      </c>
      <c r="B59" s="13" t="s">
        <v>56</v>
      </c>
      <c r="C59" s="1">
        <v>460</v>
      </c>
      <c r="D59" s="1">
        <v>308</v>
      </c>
      <c r="E59" s="69">
        <v>0.6695652173913044</v>
      </c>
      <c r="F59" s="67">
        <f t="shared" si="4"/>
        <v>21</v>
      </c>
      <c r="G59" s="14">
        <f t="shared" si="5"/>
        <v>0.13967741161606062</v>
      </c>
      <c r="L59" s="16"/>
      <c r="M59" s="20"/>
    </row>
    <row r="60" spans="1:13" ht="18" customHeight="1">
      <c r="A60" s="68" t="s">
        <v>84</v>
      </c>
      <c r="B60" s="29" t="s">
        <v>57</v>
      </c>
      <c r="C60" s="1">
        <v>6</v>
      </c>
      <c r="D60" s="1">
        <v>1</v>
      </c>
      <c r="E60" s="69">
        <v>0.16666666666666666</v>
      </c>
      <c r="F60" s="67">
        <f t="shared" si="4"/>
        <v>63</v>
      </c>
      <c r="G60" s="14">
        <f t="shared" si="5"/>
        <v>-0.3632211391085771</v>
      </c>
      <c r="L60" s="16"/>
      <c r="M60" s="20"/>
    </row>
    <row r="61" spans="1:13" ht="18" customHeight="1">
      <c r="A61" s="68" t="s">
        <v>123</v>
      </c>
      <c r="B61" s="13" t="s">
        <v>48</v>
      </c>
      <c r="C61" s="1">
        <v>130</v>
      </c>
      <c r="D61" s="1">
        <v>63</v>
      </c>
      <c r="E61" s="69">
        <v>0.4846153846153846</v>
      </c>
      <c r="F61" s="67"/>
      <c r="G61" s="14"/>
      <c r="L61" s="16"/>
      <c r="M61" s="20"/>
    </row>
    <row r="62" spans="1:13" ht="18" customHeight="1">
      <c r="A62" s="68" t="s">
        <v>119</v>
      </c>
      <c r="B62" s="13" t="s">
        <v>120</v>
      </c>
      <c r="C62" s="1">
        <v>172</v>
      </c>
      <c r="D62" s="1">
        <v>139</v>
      </c>
      <c r="E62" s="69">
        <v>0.8081395348837209</v>
      </c>
      <c r="F62" s="67"/>
      <c r="G62" s="14"/>
      <c r="L62" s="16"/>
      <c r="M62" s="20"/>
    </row>
    <row r="63" spans="1:13" ht="18" customHeight="1">
      <c r="A63" s="68" t="s">
        <v>110</v>
      </c>
      <c r="B63" s="13" t="s">
        <v>111</v>
      </c>
      <c r="C63" s="1">
        <v>21</v>
      </c>
      <c r="D63" s="1">
        <v>29</v>
      </c>
      <c r="E63" s="69">
        <v>1.380952380952381</v>
      </c>
      <c r="F63" s="67"/>
      <c r="G63" s="14"/>
      <c r="L63" s="16"/>
      <c r="M63" s="20"/>
    </row>
    <row r="64" spans="1:13" ht="18" customHeight="1">
      <c r="A64" s="68" t="s">
        <v>58</v>
      </c>
      <c r="B64" s="29" t="s">
        <v>58</v>
      </c>
      <c r="C64" s="1">
        <v>841</v>
      </c>
      <c r="D64" s="1">
        <v>153</v>
      </c>
      <c r="E64" s="69">
        <v>0.18192627824019025</v>
      </c>
      <c r="F64" s="67">
        <f aca="true" t="shared" si="6" ref="F64:F71">IF(E64&lt;&gt;"",RANK(E64,$E$6:$E$75),"")</f>
        <v>62</v>
      </c>
      <c r="G64" s="14">
        <f aca="true" t="shared" si="7" ref="G64:G71">IF(E64="","",(E64-$E$78))</f>
        <v>-0.3479615275350535</v>
      </c>
      <c r="L64" s="16"/>
      <c r="M64" s="20"/>
    </row>
    <row r="65" spans="1:13" ht="18" customHeight="1">
      <c r="A65" s="68" t="s">
        <v>85</v>
      </c>
      <c r="B65" s="13" t="s">
        <v>59</v>
      </c>
      <c r="C65" s="1">
        <v>46</v>
      </c>
      <c r="D65" s="1">
        <v>46</v>
      </c>
      <c r="E65" s="69">
        <v>1</v>
      </c>
      <c r="F65" s="67">
        <f t="shared" si="6"/>
        <v>2</v>
      </c>
      <c r="G65" s="14">
        <f t="shared" si="7"/>
        <v>0.47011219422475625</v>
      </c>
      <c r="L65" s="16"/>
      <c r="M65" s="20"/>
    </row>
    <row r="66" spans="1:13" ht="18" customHeight="1">
      <c r="A66" s="68" t="s">
        <v>85</v>
      </c>
      <c r="B66" s="13" t="s">
        <v>61</v>
      </c>
      <c r="C66" s="1">
        <v>39</v>
      </c>
      <c r="D66" s="1">
        <v>15</v>
      </c>
      <c r="E66" s="69">
        <v>0.38461538461538464</v>
      </c>
      <c r="F66" s="67">
        <f t="shared" si="6"/>
        <v>49</v>
      </c>
      <c r="G66" s="14">
        <f t="shared" si="7"/>
        <v>-0.1452724211598591</v>
      </c>
      <c r="L66" s="16"/>
      <c r="M66" s="20"/>
    </row>
    <row r="67" spans="1:13" ht="18" customHeight="1">
      <c r="A67" s="68" t="s">
        <v>63</v>
      </c>
      <c r="B67" s="13" t="s">
        <v>62</v>
      </c>
      <c r="C67" s="1">
        <v>31</v>
      </c>
      <c r="D67" s="1">
        <v>31</v>
      </c>
      <c r="E67" s="69">
        <v>1</v>
      </c>
      <c r="F67" s="67">
        <f t="shared" si="6"/>
        <v>2</v>
      </c>
      <c r="G67" s="14">
        <f t="shared" si="7"/>
        <v>0.47011219422475625</v>
      </c>
      <c r="L67" s="16"/>
      <c r="M67" s="20"/>
    </row>
    <row r="68" spans="1:7" ht="18" customHeight="1">
      <c r="A68" s="68" t="s">
        <v>63</v>
      </c>
      <c r="B68" s="13" t="s">
        <v>63</v>
      </c>
      <c r="C68" s="1">
        <v>1070</v>
      </c>
      <c r="D68" s="1">
        <v>896</v>
      </c>
      <c r="E68" s="69">
        <v>0.8373831775700935</v>
      </c>
      <c r="F68" s="67">
        <f t="shared" si="6"/>
        <v>6</v>
      </c>
      <c r="G68" s="14">
        <f t="shared" si="7"/>
        <v>0.30749537179484976</v>
      </c>
    </row>
    <row r="69" spans="1:7" ht="18" customHeight="1">
      <c r="A69" s="68" t="s">
        <v>67</v>
      </c>
      <c r="B69" s="13" t="s">
        <v>64</v>
      </c>
      <c r="C69" s="1">
        <v>357</v>
      </c>
      <c r="D69" s="1">
        <v>115</v>
      </c>
      <c r="E69" s="69">
        <v>0.32212885154061627</v>
      </c>
      <c r="F69" s="67">
        <f t="shared" si="6"/>
        <v>54</v>
      </c>
      <c r="G69" s="14">
        <f t="shared" si="7"/>
        <v>-0.20775895423462748</v>
      </c>
    </row>
    <row r="70" spans="1:7" ht="18.75" customHeight="1">
      <c r="A70" s="68" t="s">
        <v>67</v>
      </c>
      <c r="B70" s="29" t="s">
        <v>65</v>
      </c>
      <c r="C70" s="1">
        <v>92</v>
      </c>
      <c r="D70" s="1">
        <v>42</v>
      </c>
      <c r="E70" s="69">
        <v>0.45652173913043476</v>
      </c>
      <c r="F70" s="67">
        <f t="shared" si="6"/>
        <v>41</v>
      </c>
      <c r="G70" s="14">
        <f t="shared" si="7"/>
        <v>-0.07336606664480899</v>
      </c>
    </row>
    <row r="71" spans="1:7" ht="18" customHeight="1">
      <c r="A71" s="68" t="s">
        <v>67</v>
      </c>
      <c r="B71" s="13" t="s">
        <v>66</v>
      </c>
      <c r="C71" s="1">
        <v>116</v>
      </c>
      <c r="D71" s="1">
        <v>47</v>
      </c>
      <c r="E71" s="69">
        <v>0.4051724137931034</v>
      </c>
      <c r="F71" s="67">
        <f t="shared" si="6"/>
        <v>46</v>
      </c>
      <c r="G71" s="14">
        <f t="shared" si="7"/>
        <v>-0.12471539198214032</v>
      </c>
    </row>
    <row r="72" spans="1:7" ht="18" customHeight="1">
      <c r="A72" s="68" t="s">
        <v>67</v>
      </c>
      <c r="B72" s="13" t="s">
        <v>67</v>
      </c>
      <c r="C72" s="1">
        <v>189</v>
      </c>
      <c r="D72" s="1">
        <v>118</v>
      </c>
      <c r="E72" s="69">
        <v>0.6243386243386243</v>
      </c>
      <c r="F72" s="67"/>
      <c r="G72" s="14"/>
    </row>
    <row r="73" spans="1:7" ht="18" customHeight="1">
      <c r="A73" s="68" t="s">
        <v>86</v>
      </c>
      <c r="B73" s="13" t="s">
        <v>68</v>
      </c>
      <c r="C73" s="1">
        <v>187</v>
      </c>
      <c r="D73" s="1">
        <v>135</v>
      </c>
      <c r="E73" s="69">
        <v>0.7219251336898396</v>
      </c>
      <c r="F73" s="67"/>
      <c r="G73" s="14"/>
    </row>
    <row r="74" spans="1:7" ht="18" customHeight="1">
      <c r="A74" s="68" t="s">
        <v>69</v>
      </c>
      <c r="B74" s="13" t="s">
        <v>69</v>
      </c>
      <c r="C74" s="1">
        <v>609</v>
      </c>
      <c r="D74" s="1">
        <v>206</v>
      </c>
      <c r="E74" s="69">
        <v>0.33825944170771755</v>
      </c>
      <c r="F74" s="67">
        <f>IF(E74&lt;&gt;"",RANK(E74,$E$6:$E$75),"")</f>
        <v>52</v>
      </c>
      <c r="G74" s="14">
        <f>IF(E74="","",(E74-$E$78))</f>
        <v>-0.1916283640675262</v>
      </c>
    </row>
    <row r="75" spans="1:7" ht="18" customHeight="1" thickBot="1">
      <c r="A75" s="68" t="s">
        <v>87</v>
      </c>
      <c r="B75" s="13" t="s">
        <v>70</v>
      </c>
      <c r="C75" s="90" t="s">
        <v>142</v>
      </c>
      <c r="D75" s="90" t="s">
        <v>142</v>
      </c>
      <c r="E75" s="71" t="s">
        <v>99</v>
      </c>
      <c r="F75" s="67">
        <f>IF(E75&lt;&gt;"",RANK(E75,$E$6:$E$75),"")</f>
      </c>
      <c r="G75" s="14">
        <f>IF(E75="","",(E75-$E$78))</f>
      </c>
    </row>
    <row r="76" spans="1:8" ht="20.25" customHeight="1" thickBot="1">
      <c r="A76" s="95" t="s">
        <v>92</v>
      </c>
      <c r="B76" s="96"/>
      <c r="C76" s="59">
        <v>10874</v>
      </c>
      <c r="D76" s="59">
        <v>5762</v>
      </c>
      <c r="E76" s="60">
        <f>IF(AND(C76&gt;=D76,C76&lt;&gt;0,D76&lt;&gt;0),D76/C76,"")</f>
        <v>0.5298878057752437</v>
      </c>
      <c r="H76" s="26"/>
    </row>
    <row r="77" spans="1:5" ht="82.5" customHeight="1" thickBot="1">
      <c r="A77" s="91" t="s">
        <v>96</v>
      </c>
      <c r="B77" s="92"/>
      <c r="C77" s="79" t="s">
        <v>94</v>
      </c>
      <c r="D77" s="80" t="s">
        <v>100</v>
      </c>
      <c r="E77" s="78" t="s">
        <v>90</v>
      </c>
    </row>
    <row r="78" spans="1:5" ht="19.5" customHeight="1" thickBot="1">
      <c r="A78" s="93"/>
      <c r="B78" s="94"/>
      <c r="C78" s="21">
        <f>C76/12</f>
        <v>906.1666666666666</v>
      </c>
      <c r="D78" s="21">
        <f>D76/12</f>
        <v>480.1666666666667</v>
      </c>
      <c r="E78" s="50">
        <f>D78/C78</f>
        <v>0.5298878057752437</v>
      </c>
    </row>
  </sheetData>
  <sheetProtection/>
  <mergeCells count="6">
    <mergeCell ref="A77:B78"/>
    <mergeCell ref="A76:B76"/>
    <mergeCell ref="A1:E1"/>
    <mergeCell ref="A2:E2"/>
    <mergeCell ref="A3:E3"/>
    <mergeCell ref="A4:E4"/>
  </mergeCells>
  <conditionalFormatting sqref="G6:G75">
    <cfRule type="cellIs" priority="1" dxfId="0" operator="lessThan" stopIfTrue="1">
      <formula>0</formula>
    </cfRule>
  </conditionalFormatting>
  <printOptions horizontalCentered="1"/>
  <pageMargins left="0.5905511811023623" right="0.1968503937007874" top="0.1968503937007874" bottom="0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T120"/>
  <sheetViews>
    <sheetView showGridLines="0" workbookViewId="0" topLeftCell="A74">
      <selection activeCell="D80" sqref="D80"/>
    </sheetView>
  </sheetViews>
  <sheetFormatPr defaultColWidth="9.140625" defaultRowHeight="12.75"/>
  <cols>
    <col min="1" max="1" width="23.140625" style="23" customWidth="1"/>
    <col min="2" max="2" width="20.00390625" style="2" customWidth="1"/>
    <col min="3" max="3" width="10.421875" style="2" customWidth="1"/>
    <col min="4" max="4" width="11.28125" style="2" customWidth="1"/>
    <col min="5" max="5" width="10.8515625" style="2" customWidth="1"/>
    <col min="6" max="6" width="9.140625" style="2" customWidth="1"/>
    <col min="7" max="7" width="8.7109375" style="2" customWidth="1"/>
    <col min="8" max="8" width="11.140625" style="2" customWidth="1"/>
    <col min="9" max="9" width="9.7109375" style="2" customWidth="1"/>
    <col min="10" max="10" width="9.421875" style="2" customWidth="1"/>
    <col min="11" max="16384" width="9.140625" style="2" customWidth="1"/>
  </cols>
  <sheetData>
    <row r="1" ht="16.5">
      <c r="B1" s="51" t="s">
        <v>141</v>
      </c>
    </row>
    <row r="2" ht="16.5">
      <c r="B2" s="51" t="s">
        <v>95</v>
      </c>
    </row>
    <row r="3" ht="18">
      <c r="B3" s="52" t="s">
        <v>133</v>
      </c>
    </row>
    <row r="4" spans="19:20" ht="17.25" thickBot="1">
      <c r="S4" s="11">
        <v>1</v>
      </c>
      <c r="T4" s="12" t="s">
        <v>9</v>
      </c>
    </row>
    <row r="5" spans="1:20" ht="17.25" thickBot="1">
      <c r="A5" s="108" t="s">
        <v>21</v>
      </c>
      <c r="B5" s="109"/>
      <c r="C5" s="30">
        <v>2007</v>
      </c>
      <c r="D5" s="106"/>
      <c r="E5" s="107"/>
      <c r="I5" s="10">
        <f ca="1">NOW()</f>
        <v>39568.70242847222</v>
      </c>
      <c r="J5" s="9">
        <f ca="1">IF(DAY(NOW())&gt;10,MONTH(NOW()),MONTH(NOW())-1)</f>
        <v>4</v>
      </c>
      <c r="S5" s="11">
        <v>2</v>
      </c>
      <c r="T5" s="12" t="s">
        <v>10</v>
      </c>
    </row>
    <row r="6" spans="1:20" ht="16.5">
      <c r="A6" s="110" t="s">
        <v>1</v>
      </c>
      <c r="B6" s="113" t="s">
        <v>3</v>
      </c>
      <c r="C6" s="116" t="s">
        <v>4</v>
      </c>
      <c r="D6" s="113" t="s">
        <v>2</v>
      </c>
      <c r="E6" s="113" t="s">
        <v>102</v>
      </c>
      <c r="F6" s="113" t="s">
        <v>101</v>
      </c>
      <c r="G6" s="128" t="s">
        <v>0</v>
      </c>
      <c r="H6" s="122" t="s">
        <v>5</v>
      </c>
      <c r="I6" s="123"/>
      <c r="J6" s="123"/>
      <c r="K6" s="119" t="s">
        <v>126</v>
      </c>
      <c r="S6" s="12">
        <v>3</v>
      </c>
      <c r="T6" s="12" t="s">
        <v>11</v>
      </c>
    </row>
    <row r="7" spans="1:20" ht="16.5" customHeight="1">
      <c r="A7" s="111"/>
      <c r="B7" s="114"/>
      <c r="C7" s="117"/>
      <c r="D7" s="114"/>
      <c r="E7" s="114"/>
      <c r="F7" s="114"/>
      <c r="G7" s="129"/>
      <c r="H7" s="117" t="s">
        <v>6</v>
      </c>
      <c r="I7" s="114" t="s">
        <v>8</v>
      </c>
      <c r="J7" s="126" t="s">
        <v>7</v>
      </c>
      <c r="K7" s="120"/>
      <c r="S7" s="12">
        <v>4</v>
      </c>
      <c r="T7" s="12" t="s">
        <v>12</v>
      </c>
    </row>
    <row r="8" spans="1:20" ht="15" customHeight="1">
      <c r="A8" s="111"/>
      <c r="B8" s="114"/>
      <c r="C8" s="117"/>
      <c r="D8" s="114"/>
      <c r="E8" s="114"/>
      <c r="F8" s="114"/>
      <c r="G8" s="129"/>
      <c r="H8" s="117"/>
      <c r="I8" s="114"/>
      <c r="J8" s="126"/>
      <c r="K8" s="120"/>
      <c r="S8" s="12">
        <v>5</v>
      </c>
      <c r="T8" s="12" t="s">
        <v>13</v>
      </c>
    </row>
    <row r="9" spans="1:20" ht="17.25" thickBot="1">
      <c r="A9" s="112"/>
      <c r="B9" s="115"/>
      <c r="C9" s="118"/>
      <c r="D9" s="115"/>
      <c r="E9" s="115"/>
      <c r="F9" s="115"/>
      <c r="G9" s="130"/>
      <c r="H9" s="118"/>
      <c r="I9" s="115"/>
      <c r="J9" s="127"/>
      <c r="K9" s="121"/>
      <c r="S9" s="12">
        <v>6</v>
      </c>
      <c r="T9" s="12" t="s">
        <v>14</v>
      </c>
    </row>
    <row r="10" spans="1:20" ht="16.5" customHeight="1">
      <c r="A10" s="46" t="s">
        <v>71</v>
      </c>
      <c r="B10" s="47" t="s">
        <v>22</v>
      </c>
      <c r="C10" s="39">
        <v>0</v>
      </c>
      <c r="D10" s="39">
        <v>0</v>
      </c>
      <c r="E10" s="39">
        <v>0</v>
      </c>
      <c r="F10" s="39">
        <v>0</v>
      </c>
      <c r="G10" s="44">
        <v>0</v>
      </c>
      <c r="H10" s="41">
        <v>0</v>
      </c>
      <c r="I10" s="39">
        <v>0</v>
      </c>
      <c r="J10" s="39">
        <v>0</v>
      </c>
      <c r="K10" s="40">
        <v>0</v>
      </c>
      <c r="S10" s="12">
        <v>7</v>
      </c>
      <c r="T10" s="12" t="s">
        <v>15</v>
      </c>
    </row>
    <row r="11" spans="1:20" ht="16.5" customHeight="1">
      <c r="A11" s="31" t="s">
        <v>71</v>
      </c>
      <c r="B11" s="3" t="s">
        <v>23</v>
      </c>
      <c r="C11" s="8">
        <v>0</v>
      </c>
      <c r="D11" s="8">
        <v>83</v>
      </c>
      <c r="E11" s="8">
        <v>18</v>
      </c>
      <c r="F11" s="8">
        <v>65</v>
      </c>
      <c r="G11" s="4">
        <v>0</v>
      </c>
      <c r="H11" s="42">
        <v>0</v>
      </c>
      <c r="I11" s="8">
        <v>0</v>
      </c>
      <c r="J11" s="8">
        <v>0</v>
      </c>
      <c r="K11" s="32">
        <v>0</v>
      </c>
      <c r="S11" s="12">
        <v>8</v>
      </c>
      <c r="T11" s="12" t="s">
        <v>16</v>
      </c>
    </row>
    <row r="12" spans="1:20" ht="16.5" customHeight="1">
      <c r="A12" s="31" t="s">
        <v>121</v>
      </c>
      <c r="B12" s="3" t="s">
        <v>122</v>
      </c>
      <c r="C12" s="8">
        <v>0</v>
      </c>
      <c r="D12" s="8">
        <v>71</v>
      </c>
      <c r="E12" s="8">
        <v>44</v>
      </c>
      <c r="F12" s="8">
        <v>27</v>
      </c>
      <c r="G12" s="4">
        <v>0</v>
      </c>
      <c r="H12" s="42">
        <v>0</v>
      </c>
      <c r="I12" s="8">
        <v>71</v>
      </c>
      <c r="J12" s="8">
        <v>0</v>
      </c>
      <c r="K12" s="32">
        <v>247</v>
      </c>
      <c r="S12" s="12"/>
      <c r="T12" s="12"/>
    </row>
    <row r="13" spans="1:20" ht="32.25" customHeight="1">
      <c r="A13" s="33" t="s">
        <v>105</v>
      </c>
      <c r="B13" s="5" t="s">
        <v>112</v>
      </c>
      <c r="C13" s="8">
        <v>4</v>
      </c>
      <c r="D13" s="8">
        <v>128</v>
      </c>
      <c r="E13" s="8">
        <v>72</v>
      </c>
      <c r="F13" s="8">
        <v>60</v>
      </c>
      <c r="G13" s="4">
        <v>0</v>
      </c>
      <c r="H13" s="42">
        <v>0</v>
      </c>
      <c r="I13" s="8">
        <v>129</v>
      </c>
      <c r="J13" s="8">
        <v>0</v>
      </c>
      <c r="K13" s="32">
        <v>996</v>
      </c>
      <c r="S13" s="12"/>
      <c r="T13" s="12"/>
    </row>
    <row r="14" spans="1:20" ht="15.75" customHeight="1">
      <c r="A14" s="34" t="s">
        <v>41</v>
      </c>
      <c r="B14" s="3" t="s">
        <v>41</v>
      </c>
      <c r="C14" s="8">
        <v>21</v>
      </c>
      <c r="D14" s="8">
        <v>602</v>
      </c>
      <c r="E14" s="8">
        <v>469</v>
      </c>
      <c r="F14" s="8">
        <v>140</v>
      </c>
      <c r="G14" s="4">
        <v>14</v>
      </c>
      <c r="H14" s="42">
        <v>0</v>
      </c>
      <c r="I14" s="8">
        <v>339</v>
      </c>
      <c r="J14" s="8">
        <v>0</v>
      </c>
      <c r="K14" s="32">
        <v>274</v>
      </c>
      <c r="S14" s="12">
        <v>9</v>
      </c>
      <c r="T14" s="12" t="s">
        <v>17</v>
      </c>
    </row>
    <row r="15" spans="1:20" s="48" customFormat="1" ht="15.75" customHeight="1">
      <c r="A15" s="53" t="s">
        <v>124</v>
      </c>
      <c r="B15" s="29" t="s">
        <v>124</v>
      </c>
      <c r="C15" s="8">
        <v>27</v>
      </c>
      <c r="D15" s="8">
        <v>413</v>
      </c>
      <c r="E15" s="8">
        <v>283</v>
      </c>
      <c r="F15" s="8">
        <v>87</v>
      </c>
      <c r="G15" s="4">
        <v>70</v>
      </c>
      <c r="H15" s="8">
        <v>0</v>
      </c>
      <c r="I15" s="8">
        <v>348</v>
      </c>
      <c r="J15" s="8">
        <v>148</v>
      </c>
      <c r="K15" s="8">
        <v>1563</v>
      </c>
      <c r="S15" s="49"/>
      <c r="T15" s="49"/>
    </row>
    <row r="16" spans="1:20" s="48" customFormat="1" ht="15.75" customHeight="1">
      <c r="A16" s="53" t="s">
        <v>138</v>
      </c>
      <c r="B16" s="29" t="s">
        <v>139</v>
      </c>
      <c r="C16" s="8">
        <v>7</v>
      </c>
      <c r="D16" s="8">
        <v>31</v>
      </c>
      <c r="E16" s="8">
        <v>20</v>
      </c>
      <c r="F16" s="8">
        <v>18</v>
      </c>
      <c r="G16" s="4">
        <v>0</v>
      </c>
      <c r="H16" s="8">
        <v>0</v>
      </c>
      <c r="I16" s="8">
        <v>38</v>
      </c>
      <c r="J16" s="8">
        <v>0</v>
      </c>
      <c r="K16" s="8">
        <v>16</v>
      </c>
      <c r="S16" s="49"/>
      <c r="T16" s="49"/>
    </row>
    <row r="17" spans="1:20" ht="16.5">
      <c r="A17" s="34" t="s">
        <v>72</v>
      </c>
      <c r="B17" s="3" t="s">
        <v>24</v>
      </c>
      <c r="C17" s="8">
        <v>0</v>
      </c>
      <c r="D17" s="8">
        <v>111</v>
      </c>
      <c r="E17" s="8">
        <v>59</v>
      </c>
      <c r="F17" s="8">
        <v>52</v>
      </c>
      <c r="G17" s="4">
        <v>0</v>
      </c>
      <c r="H17" s="42">
        <v>0</v>
      </c>
      <c r="I17" s="8">
        <v>96</v>
      </c>
      <c r="J17" s="8">
        <v>0</v>
      </c>
      <c r="K17" s="32">
        <v>239</v>
      </c>
      <c r="S17" s="12">
        <v>10</v>
      </c>
      <c r="T17" s="12" t="s">
        <v>18</v>
      </c>
    </row>
    <row r="18" spans="1:20" ht="16.5">
      <c r="A18" s="35" t="s">
        <v>25</v>
      </c>
      <c r="B18" s="3" t="s">
        <v>25</v>
      </c>
      <c r="C18" s="8">
        <v>1</v>
      </c>
      <c r="D18" s="8">
        <v>290</v>
      </c>
      <c r="E18" s="8">
        <v>103</v>
      </c>
      <c r="F18" s="8">
        <v>157</v>
      </c>
      <c r="G18" s="4">
        <v>31</v>
      </c>
      <c r="H18" s="42">
        <v>0</v>
      </c>
      <c r="I18" s="8">
        <v>170</v>
      </c>
      <c r="J18" s="8">
        <v>0</v>
      </c>
      <c r="K18" s="32">
        <v>247</v>
      </c>
      <c r="S18" s="12">
        <v>11</v>
      </c>
      <c r="T18" s="12" t="s">
        <v>19</v>
      </c>
    </row>
    <row r="19" spans="1:20" ht="16.5">
      <c r="A19" s="35" t="s">
        <v>117</v>
      </c>
      <c r="B19" s="3" t="s">
        <v>128</v>
      </c>
      <c r="C19" s="8">
        <v>3</v>
      </c>
      <c r="D19" s="8">
        <v>68</v>
      </c>
      <c r="E19" s="8">
        <v>29</v>
      </c>
      <c r="F19" s="8">
        <v>39</v>
      </c>
      <c r="G19" s="4">
        <v>3</v>
      </c>
      <c r="H19" s="8">
        <v>0</v>
      </c>
      <c r="I19" s="8">
        <v>66</v>
      </c>
      <c r="J19" s="8">
        <v>0</v>
      </c>
      <c r="K19" s="8">
        <v>169</v>
      </c>
      <c r="S19" s="12"/>
      <c r="T19" s="12"/>
    </row>
    <row r="20" spans="1:20" ht="16.5">
      <c r="A20" s="35" t="s">
        <v>117</v>
      </c>
      <c r="B20" s="3" t="s">
        <v>118</v>
      </c>
      <c r="C20" s="8">
        <v>9</v>
      </c>
      <c r="D20" s="8">
        <v>84</v>
      </c>
      <c r="E20" s="8">
        <v>70</v>
      </c>
      <c r="F20" s="8">
        <v>22</v>
      </c>
      <c r="G20" s="4">
        <v>1</v>
      </c>
      <c r="H20" s="42">
        <v>0</v>
      </c>
      <c r="I20" s="8">
        <v>92</v>
      </c>
      <c r="J20" s="8">
        <v>0</v>
      </c>
      <c r="K20" s="32">
        <v>97</v>
      </c>
      <c r="S20" s="12"/>
      <c r="T20" s="12"/>
    </row>
    <row r="21" spans="1:20" ht="16.5">
      <c r="A21" s="34" t="s">
        <v>73</v>
      </c>
      <c r="B21" s="3" t="s">
        <v>26</v>
      </c>
      <c r="C21" s="8">
        <v>2</v>
      </c>
      <c r="D21" s="8">
        <v>127</v>
      </c>
      <c r="E21" s="8">
        <v>81</v>
      </c>
      <c r="F21" s="8">
        <v>48</v>
      </c>
      <c r="G21" s="4">
        <v>0</v>
      </c>
      <c r="H21" s="42">
        <v>0</v>
      </c>
      <c r="I21" s="8">
        <v>129</v>
      </c>
      <c r="J21" s="8">
        <v>0</v>
      </c>
      <c r="K21" s="32">
        <v>143</v>
      </c>
      <c r="S21" s="12">
        <v>12</v>
      </c>
      <c r="T21" s="12" t="s">
        <v>20</v>
      </c>
    </row>
    <row r="22" spans="1:20" ht="16.5">
      <c r="A22" s="34" t="s">
        <v>74</v>
      </c>
      <c r="B22" s="3" t="s">
        <v>106</v>
      </c>
      <c r="C22" s="8">
        <v>0</v>
      </c>
      <c r="D22" s="8">
        <v>167</v>
      </c>
      <c r="E22" s="8">
        <v>116</v>
      </c>
      <c r="F22" s="8">
        <v>51</v>
      </c>
      <c r="G22" s="4">
        <v>0</v>
      </c>
      <c r="H22" s="42">
        <v>0</v>
      </c>
      <c r="I22" s="8">
        <v>151</v>
      </c>
      <c r="J22" s="8">
        <v>0</v>
      </c>
      <c r="K22" s="32">
        <v>73</v>
      </c>
      <c r="S22" s="12"/>
      <c r="T22" s="12"/>
    </row>
    <row r="23" spans="1:20" ht="16.5">
      <c r="A23" s="34" t="s">
        <v>74</v>
      </c>
      <c r="B23" s="3" t="s">
        <v>107</v>
      </c>
      <c r="C23" s="8">
        <v>0</v>
      </c>
      <c r="D23" s="8">
        <v>23</v>
      </c>
      <c r="E23" s="8">
        <v>18</v>
      </c>
      <c r="F23" s="8">
        <v>5</v>
      </c>
      <c r="G23" s="4">
        <v>0</v>
      </c>
      <c r="H23" s="42">
        <v>0</v>
      </c>
      <c r="I23" s="8">
        <v>26</v>
      </c>
      <c r="J23" s="8">
        <v>0</v>
      </c>
      <c r="K23" s="32">
        <v>12</v>
      </c>
      <c r="S23" s="12"/>
      <c r="T23" s="12"/>
    </row>
    <row r="24" spans="1:20" ht="16.5">
      <c r="A24" s="34" t="s">
        <v>74</v>
      </c>
      <c r="B24" s="3" t="s">
        <v>108</v>
      </c>
      <c r="C24" s="8">
        <v>21</v>
      </c>
      <c r="D24" s="8">
        <v>31</v>
      </c>
      <c r="E24" s="8">
        <v>18</v>
      </c>
      <c r="F24" s="8">
        <v>14</v>
      </c>
      <c r="G24" s="4">
        <v>20</v>
      </c>
      <c r="H24" s="42">
        <v>0</v>
      </c>
      <c r="I24" s="8">
        <v>22</v>
      </c>
      <c r="J24" s="8">
        <v>1</v>
      </c>
      <c r="K24" s="32">
        <v>50</v>
      </c>
      <c r="S24" s="12"/>
      <c r="T24" s="12"/>
    </row>
    <row r="25" spans="1:11" ht="16.5">
      <c r="A25" s="34" t="s">
        <v>74</v>
      </c>
      <c r="B25" s="3" t="s">
        <v>27</v>
      </c>
      <c r="C25" s="8">
        <v>0</v>
      </c>
      <c r="D25" s="8">
        <v>191</v>
      </c>
      <c r="E25" s="8">
        <v>130</v>
      </c>
      <c r="F25" s="8">
        <v>61</v>
      </c>
      <c r="G25" s="4">
        <v>0</v>
      </c>
      <c r="H25" s="42">
        <v>0</v>
      </c>
      <c r="I25" s="8">
        <v>24</v>
      </c>
      <c r="J25" s="8">
        <v>0</v>
      </c>
      <c r="K25" s="32">
        <v>247</v>
      </c>
    </row>
    <row r="26" spans="1:11" ht="17.25" customHeight="1">
      <c r="A26" s="31" t="s">
        <v>28</v>
      </c>
      <c r="B26" s="3" t="s">
        <v>28</v>
      </c>
      <c r="C26" s="8">
        <v>0</v>
      </c>
      <c r="D26" s="8">
        <v>219</v>
      </c>
      <c r="E26" s="8">
        <v>95</v>
      </c>
      <c r="F26" s="8">
        <v>113</v>
      </c>
      <c r="G26" s="4">
        <v>11</v>
      </c>
      <c r="H26" s="42">
        <v>0</v>
      </c>
      <c r="I26" s="8">
        <v>219</v>
      </c>
      <c r="J26" s="8">
        <v>0</v>
      </c>
      <c r="K26" s="32">
        <v>70</v>
      </c>
    </row>
    <row r="27" spans="1:11" ht="16.5">
      <c r="A27" s="31" t="s">
        <v>28</v>
      </c>
      <c r="B27" s="3" t="s">
        <v>29</v>
      </c>
      <c r="C27" s="8">
        <v>7</v>
      </c>
      <c r="D27" s="8">
        <v>141</v>
      </c>
      <c r="E27" s="8">
        <v>38</v>
      </c>
      <c r="F27" s="8">
        <v>84</v>
      </c>
      <c r="G27" s="4">
        <v>26</v>
      </c>
      <c r="H27" s="42">
        <v>0</v>
      </c>
      <c r="I27" s="8">
        <v>71</v>
      </c>
      <c r="J27" s="8">
        <v>0</v>
      </c>
      <c r="K27" s="32">
        <v>0</v>
      </c>
    </row>
    <row r="28" spans="1:11" ht="16.5">
      <c r="A28" s="31" t="s">
        <v>28</v>
      </c>
      <c r="B28" s="3" t="s">
        <v>116</v>
      </c>
      <c r="C28" s="8">
        <v>0</v>
      </c>
      <c r="D28" s="8">
        <v>70</v>
      </c>
      <c r="E28" s="8">
        <v>46</v>
      </c>
      <c r="F28" s="8">
        <v>22</v>
      </c>
      <c r="G28" s="4">
        <v>2</v>
      </c>
      <c r="H28" s="42">
        <v>0</v>
      </c>
      <c r="I28" s="8">
        <v>14</v>
      </c>
      <c r="J28" s="8">
        <v>0</v>
      </c>
      <c r="K28" s="32">
        <v>154</v>
      </c>
    </row>
    <row r="29" spans="1:11" ht="16.5">
      <c r="A29" s="34" t="s">
        <v>75</v>
      </c>
      <c r="B29" s="3" t="s">
        <v>30</v>
      </c>
      <c r="C29" s="8">
        <v>0</v>
      </c>
      <c r="D29" s="8">
        <v>72</v>
      </c>
      <c r="E29" s="8">
        <v>55</v>
      </c>
      <c r="F29" s="8">
        <v>1</v>
      </c>
      <c r="G29" s="4">
        <v>16</v>
      </c>
      <c r="H29" s="42">
        <v>1</v>
      </c>
      <c r="I29" s="8">
        <v>65</v>
      </c>
      <c r="J29" s="8">
        <v>5</v>
      </c>
      <c r="K29" s="32">
        <v>71</v>
      </c>
    </row>
    <row r="30" spans="1:11" ht="16.5">
      <c r="A30" s="34" t="s">
        <v>76</v>
      </c>
      <c r="B30" s="3" t="s">
        <v>31</v>
      </c>
      <c r="C30" s="8">
        <v>596</v>
      </c>
      <c r="D30" s="8">
        <v>103</v>
      </c>
      <c r="E30" s="8">
        <v>12</v>
      </c>
      <c r="F30" s="8">
        <v>21</v>
      </c>
      <c r="G30" s="4">
        <v>666</v>
      </c>
      <c r="H30" s="42">
        <v>0</v>
      </c>
      <c r="I30" s="8">
        <v>51</v>
      </c>
      <c r="J30" s="8">
        <v>0</v>
      </c>
      <c r="K30" s="32">
        <v>12</v>
      </c>
    </row>
    <row r="31" spans="1:11" ht="16.5">
      <c r="A31" s="31" t="s">
        <v>76</v>
      </c>
      <c r="B31" s="3" t="s">
        <v>32</v>
      </c>
      <c r="C31" s="8">
        <v>438</v>
      </c>
      <c r="D31" s="8">
        <v>152</v>
      </c>
      <c r="E31" s="8">
        <v>40</v>
      </c>
      <c r="F31" s="8">
        <v>54</v>
      </c>
      <c r="G31" s="4">
        <v>496</v>
      </c>
      <c r="H31" s="42">
        <v>0</v>
      </c>
      <c r="I31" s="8">
        <v>0</v>
      </c>
      <c r="J31" s="8">
        <v>0</v>
      </c>
      <c r="K31" s="32">
        <v>34</v>
      </c>
    </row>
    <row r="32" spans="1:11" ht="16.5">
      <c r="A32" s="31" t="s">
        <v>76</v>
      </c>
      <c r="B32" s="24" t="s">
        <v>76</v>
      </c>
      <c r="C32" s="8">
        <v>833</v>
      </c>
      <c r="D32" s="8">
        <v>247</v>
      </c>
      <c r="E32" s="8">
        <v>35</v>
      </c>
      <c r="F32" s="8">
        <v>69</v>
      </c>
      <c r="G32" s="4">
        <v>976</v>
      </c>
      <c r="H32" s="42">
        <v>0</v>
      </c>
      <c r="I32" s="8">
        <v>0</v>
      </c>
      <c r="J32" s="8">
        <v>0</v>
      </c>
      <c r="K32" s="32">
        <v>62</v>
      </c>
    </row>
    <row r="33" spans="1:11" ht="16.5">
      <c r="A33" s="34" t="s">
        <v>77</v>
      </c>
      <c r="B33" s="3" t="s">
        <v>33</v>
      </c>
      <c r="C33" s="8">
        <v>0</v>
      </c>
      <c r="D33" s="8">
        <v>236</v>
      </c>
      <c r="E33" s="8">
        <v>45</v>
      </c>
      <c r="F33" s="8">
        <v>191</v>
      </c>
      <c r="G33" s="4">
        <v>0</v>
      </c>
      <c r="H33" s="42">
        <v>55</v>
      </c>
      <c r="I33" s="8">
        <v>236</v>
      </c>
      <c r="J33" s="8">
        <v>55</v>
      </c>
      <c r="K33" s="32">
        <v>1697</v>
      </c>
    </row>
    <row r="34" spans="1:11" ht="16.5">
      <c r="A34" s="34" t="s">
        <v>34</v>
      </c>
      <c r="B34" s="3" t="s">
        <v>34</v>
      </c>
      <c r="C34" s="8">
        <v>11</v>
      </c>
      <c r="D34" s="8">
        <v>251</v>
      </c>
      <c r="E34" s="8">
        <v>159</v>
      </c>
      <c r="F34" s="8">
        <v>103</v>
      </c>
      <c r="G34" s="4">
        <v>0</v>
      </c>
      <c r="H34" s="42">
        <v>0</v>
      </c>
      <c r="I34" s="8">
        <v>200</v>
      </c>
      <c r="J34" s="8">
        <v>0</v>
      </c>
      <c r="K34" s="32">
        <v>231</v>
      </c>
    </row>
    <row r="35" spans="1:11" ht="16.5">
      <c r="A35" s="31" t="s">
        <v>34</v>
      </c>
      <c r="B35" s="3" t="s">
        <v>35</v>
      </c>
      <c r="C35" s="8">
        <v>0</v>
      </c>
      <c r="D35" s="8">
        <v>158</v>
      </c>
      <c r="E35" s="8">
        <v>119</v>
      </c>
      <c r="F35" s="8">
        <v>39</v>
      </c>
      <c r="G35" s="4">
        <v>0</v>
      </c>
      <c r="H35" s="42">
        <v>0</v>
      </c>
      <c r="I35" s="8">
        <v>148</v>
      </c>
      <c r="J35" s="8">
        <v>0</v>
      </c>
      <c r="K35" s="32">
        <v>148</v>
      </c>
    </row>
    <row r="36" spans="1:11" ht="16.5">
      <c r="A36" s="34" t="s">
        <v>47</v>
      </c>
      <c r="B36" s="3" t="s">
        <v>47</v>
      </c>
      <c r="C36" s="8">
        <v>0</v>
      </c>
      <c r="D36" s="8">
        <v>209</v>
      </c>
      <c r="E36" s="8">
        <v>53</v>
      </c>
      <c r="F36" s="8">
        <v>139</v>
      </c>
      <c r="G36" s="4">
        <v>17</v>
      </c>
      <c r="H36" s="42">
        <v>0</v>
      </c>
      <c r="I36" s="8">
        <v>82</v>
      </c>
      <c r="J36" s="8">
        <v>0</v>
      </c>
      <c r="K36" s="32">
        <v>69</v>
      </c>
    </row>
    <row r="37" spans="1:11" ht="16.5">
      <c r="A37" s="34" t="s">
        <v>78</v>
      </c>
      <c r="B37" s="3" t="s">
        <v>36</v>
      </c>
      <c r="C37" s="8">
        <v>0</v>
      </c>
      <c r="D37" s="8">
        <v>110</v>
      </c>
      <c r="E37" s="8">
        <v>24</v>
      </c>
      <c r="F37" s="8">
        <v>86</v>
      </c>
      <c r="G37" s="4">
        <v>0</v>
      </c>
      <c r="H37" s="42">
        <v>0</v>
      </c>
      <c r="I37" s="8">
        <v>105</v>
      </c>
      <c r="J37" s="8">
        <v>0</v>
      </c>
      <c r="K37" s="32">
        <v>95</v>
      </c>
    </row>
    <row r="38" spans="1:11" ht="16.5">
      <c r="A38" s="34" t="s">
        <v>113</v>
      </c>
      <c r="B38" s="3" t="s">
        <v>114</v>
      </c>
      <c r="C38" s="8">
        <v>0</v>
      </c>
      <c r="D38" s="8">
        <v>72</v>
      </c>
      <c r="E38" s="8">
        <v>29</v>
      </c>
      <c r="F38" s="8">
        <v>35</v>
      </c>
      <c r="G38" s="4">
        <v>8</v>
      </c>
      <c r="H38" s="42">
        <v>3</v>
      </c>
      <c r="I38" s="8">
        <v>31</v>
      </c>
      <c r="J38" s="8">
        <v>0</v>
      </c>
      <c r="K38" s="32">
        <v>104</v>
      </c>
    </row>
    <row r="39" spans="1:11" ht="16.5">
      <c r="A39" s="34" t="s">
        <v>79</v>
      </c>
      <c r="B39" s="3" t="s">
        <v>37</v>
      </c>
      <c r="C39" s="8">
        <v>0</v>
      </c>
      <c r="D39" s="8">
        <v>17</v>
      </c>
      <c r="E39" s="8">
        <v>8</v>
      </c>
      <c r="F39" s="8">
        <v>9</v>
      </c>
      <c r="G39" s="4">
        <v>0</v>
      </c>
      <c r="H39" s="42">
        <v>0</v>
      </c>
      <c r="I39" s="8">
        <v>16</v>
      </c>
      <c r="J39" s="8">
        <v>0</v>
      </c>
      <c r="K39" s="32">
        <v>249</v>
      </c>
    </row>
    <row r="40" spans="1:11" ht="16.5">
      <c r="A40" s="34" t="s">
        <v>42</v>
      </c>
      <c r="B40" s="3" t="s">
        <v>42</v>
      </c>
      <c r="C40" s="8">
        <v>32</v>
      </c>
      <c r="D40" s="8">
        <v>395</v>
      </c>
      <c r="E40" s="8">
        <v>243</v>
      </c>
      <c r="F40" s="8">
        <v>166</v>
      </c>
      <c r="G40" s="4">
        <v>18</v>
      </c>
      <c r="H40" s="42">
        <v>0</v>
      </c>
      <c r="I40" s="8">
        <v>287</v>
      </c>
      <c r="J40" s="8">
        <v>0</v>
      </c>
      <c r="K40" s="32">
        <v>118</v>
      </c>
    </row>
    <row r="41" spans="1:11" ht="16.5">
      <c r="A41" s="34" t="s">
        <v>80</v>
      </c>
      <c r="B41" s="3" t="s">
        <v>43</v>
      </c>
      <c r="C41" s="8">
        <v>2</v>
      </c>
      <c r="D41" s="8">
        <v>61</v>
      </c>
      <c r="E41" s="8">
        <v>44</v>
      </c>
      <c r="F41" s="8">
        <v>18</v>
      </c>
      <c r="G41" s="4">
        <v>1</v>
      </c>
      <c r="H41" s="42">
        <v>0</v>
      </c>
      <c r="I41" s="8">
        <v>0</v>
      </c>
      <c r="J41" s="8">
        <v>0</v>
      </c>
      <c r="K41" s="32">
        <v>1929</v>
      </c>
    </row>
    <row r="42" spans="1:11" ht="16.5">
      <c r="A42" s="31" t="s">
        <v>80</v>
      </c>
      <c r="B42" s="3" t="s">
        <v>44</v>
      </c>
      <c r="C42" s="8">
        <v>0</v>
      </c>
      <c r="D42" s="8">
        <v>6</v>
      </c>
      <c r="E42" s="8">
        <v>1</v>
      </c>
      <c r="F42" s="8">
        <v>5</v>
      </c>
      <c r="G42" s="4">
        <v>0</v>
      </c>
      <c r="H42" s="42">
        <v>0</v>
      </c>
      <c r="I42" s="8">
        <v>0</v>
      </c>
      <c r="J42" s="8">
        <v>0</v>
      </c>
      <c r="K42" s="32">
        <v>4</v>
      </c>
    </row>
    <row r="43" spans="1:11" ht="16.5">
      <c r="A43" s="31" t="s">
        <v>80</v>
      </c>
      <c r="B43" s="3" t="s">
        <v>45</v>
      </c>
      <c r="C43" s="8">
        <v>0</v>
      </c>
      <c r="D43" s="8">
        <v>24</v>
      </c>
      <c r="E43" s="8">
        <v>16</v>
      </c>
      <c r="F43" s="8">
        <v>8</v>
      </c>
      <c r="G43" s="4">
        <v>0</v>
      </c>
      <c r="H43" s="42">
        <v>0</v>
      </c>
      <c r="I43" s="8">
        <v>0</v>
      </c>
      <c r="J43" s="8">
        <v>0</v>
      </c>
      <c r="K43" s="32">
        <v>181</v>
      </c>
    </row>
    <row r="44" spans="1:11" ht="16.5">
      <c r="A44" s="31" t="s">
        <v>80</v>
      </c>
      <c r="B44" s="3" t="s">
        <v>103</v>
      </c>
      <c r="C44" s="8">
        <v>0</v>
      </c>
      <c r="D44" s="8">
        <v>26</v>
      </c>
      <c r="E44" s="8">
        <v>18</v>
      </c>
      <c r="F44" s="8">
        <v>8</v>
      </c>
      <c r="G44" s="4">
        <v>0</v>
      </c>
      <c r="H44" s="42">
        <v>0</v>
      </c>
      <c r="I44" s="8">
        <v>0</v>
      </c>
      <c r="J44" s="8">
        <v>0</v>
      </c>
      <c r="K44" s="32">
        <v>918</v>
      </c>
    </row>
    <row r="45" spans="1:11" ht="16.5">
      <c r="A45" s="34" t="s">
        <v>81</v>
      </c>
      <c r="B45" s="3" t="s">
        <v>134</v>
      </c>
      <c r="C45" s="8">
        <v>3</v>
      </c>
      <c r="D45" s="8">
        <v>163</v>
      </c>
      <c r="E45" s="8">
        <v>115</v>
      </c>
      <c r="F45" s="8">
        <v>29</v>
      </c>
      <c r="G45" s="4">
        <v>22</v>
      </c>
      <c r="H45" s="42">
        <v>0</v>
      </c>
      <c r="I45" s="8">
        <v>18</v>
      </c>
      <c r="J45" s="8">
        <v>0</v>
      </c>
      <c r="K45" s="32">
        <v>72</v>
      </c>
    </row>
    <row r="46" spans="1:11" ht="16.5">
      <c r="A46" s="34" t="s">
        <v>81</v>
      </c>
      <c r="B46" s="3" t="s">
        <v>81</v>
      </c>
      <c r="C46" s="8">
        <v>0</v>
      </c>
      <c r="D46" s="8">
        <v>96</v>
      </c>
      <c r="E46" s="8">
        <v>23</v>
      </c>
      <c r="F46" s="8">
        <v>71</v>
      </c>
      <c r="G46" s="4">
        <v>2</v>
      </c>
      <c r="H46" s="42">
        <v>0</v>
      </c>
      <c r="I46" s="8">
        <v>94</v>
      </c>
      <c r="J46" s="8">
        <v>0</v>
      </c>
      <c r="K46" s="32">
        <v>199</v>
      </c>
    </row>
    <row r="47" spans="1:11" ht="16.5">
      <c r="A47" s="34" t="s">
        <v>81</v>
      </c>
      <c r="B47" s="3" t="s">
        <v>109</v>
      </c>
      <c r="C47" s="8">
        <v>1</v>
      </c>
      <c r="D47" s="8">
        <v>6</v>
      </c>
      <c r="E47" s="8">
        <v>2</v>
      </c>
      <c r="F47" s="8">
        <v>5</v>
      </c>
      <c r="G47" s="4">
        <v>0</v>
      </c>
      <c r="H47" s="42">
        <v>0</v>
      </c>
      <c r="I47" s="8">
        <v>6</v>
      </c>
      <c r="J47" s="8">
        <v>0</v>
      </c>
      <c r="K47" s="32">
        <v>9</v>
      </c>
    </row>
    <row r="48" spans="1:11" ht="16.5">
      <c r="A48" s="34" t="s">
        <v>81</v>
      </c>
      <c r="B48" s="3" t="s">
        <v>46</v>
      </c>
      <c r="C48" s="8">
        <v>0</v>
      </c>
      <c r="D48" s="8">
        <v>34</v>
      </c>
      <c r="E48" s="8">
        <v>21</v>
      </c>
      <c r="F48" s="8">
        <v>13</v>
      </c>
      <c r="G48" s="4">
        <v>0</v>
      </c>
      <c r="H48" s="42">
        <v>0</v>
      </c>
      <c r="I48" s="8">
        <v>29</v>
      </c>
      <c r="J48" s="8">
        <v>0</v>
      </c>
      <c r="K48" s="32">
        <v>45</v>
      </c>
    </row>
    <row r="49" spans="1:11" ht="16.5">
      <c r="A49" s="34" t="s">
        <v>50</v>
      </c>
      <c r="B49" s="3" t="s">
        <v>49</v>
      </c>
      <c r="C49" s="8">
        <v>0</v>
      </c>
      <c r="D49" s="8">
        <v>164</v>
      </c>
      <c r="E49" s="8">
        <v>141</v>
      </c>
      <c r="F49" s="8">
        <v>23</v>
      </c>
      <c r="G49" s="4">
        <v>0</v>
      </c>
      <c r="H49" s="42">
        <v>0</v>
      </c>
      <c r="I49" s="8">
        <v>28</v>
      </c>
      <c r="J49" s="8">
        <v>2</v>
      </c>
      <c r="K49" s="32">
        <v>295</v>
      </c>
    </row>
    <row r="50" spans="1:11" ht="16.5">
      <c r="A50" s="31" t="s">
        <v>50</v>
      </c>
      <c r="B50" s="3" t="s">
        <v>50</v>
      </c>
      <c r="C50" s="8">
        <v>0</v>
      </c>
      <c r="D50" s="8">
        <v>0</v>
      </c>
      <c r="E50" s="8">
        <v>0</v>
      </c>
      <c r="F50" s="8">
        <v>0</v>
      </c>
      <c r="G50" s="4">
        <v>0</v>
      </c>
      <c r="H50" s="42">
        <v>0</v>
      </c>
      <c r="I50" s="8">
        <v>0</v>
      </c>
      <c r="J50" s="8">
        <v>0</v>
      </c>
      <c r="K50" s="32">
        <v>0</v>
      </c>
    </row>
    <row r="51" spans="1:11" ht="16.5">
      <c r="A51" s="31" t="s">
        <v>129</v>
      </c>
      <c r="B51" s="3" t="s">
        <v>130</v>
      </c>
      <c r="C51" s="8">
        <v>0</v>
      </c>
      <c r="D51" s="8">
        <v>28</v>
      </c>
      <c r="E51" s="8">
        <v>15</v>
      </c>
      <c r="F51" s="8">
        <v>5</v>
      </c>
      <c r="G51" s="4">
        <v>8</v>
      </c>
      <c r="H51" s="8">
        <v>0</v>
      </c>
      <c r="I51" s="8">
        <v>16</v>
      </c>
      <c r="J51" s="8">
        <v>0</v>
      </c>
      <c r="K51" s="32">
        <v>21</v>
      </c>
    </row>
    <row r="52" spans="1:11" ht="16.5">
      <c r="A52" s="34" t="s">
        <v>104</v>
      </c>
      <c r="B52" s="3" t="s">
        <v>115</v>
      </c>
      <c r="C52" s="8">
        <v>0</v>
      </c>
      <c r="D52" s="8">
        <v>122</v>
      </c>
      <c r="E52" s="8">
        <v>50</v>
      </c>
      <c r="F52" s="8">
        <v>72</v>
      </c>
      <c r="G52" s="4">
        <v>0</v>
      </c>
      <c r="H52" s="42">
        <v>0</v>
      </c>
      <c r="I52" s="8">
        <v>121</v>
      </c>
      <c r="J52" s="8">
        <v>0</v>
      </c>
      <c r="K52" s="32">
        <v>0</v>
      </c>
    </row>
    <row r="53" spans="1:11" ht="29.25">
      <c r="A53" s="31" t="s">
        <v>104</v>
      </c>
      <c r="B53" s="5" t="s">
        <v>38</v>
      </c>
      <c r="C53" s="8">
        <v>0</v>
      </c>
      <c r="D53" s="8">
        <v>250</v>
      </c>
      <c r="E53" s="8">
        <v>97</v>
      </c>
      <c r="F53" s="8">
        <v>153</v>
      </c>
      <c r="G53" s="4">
        <v>0</v>
      </c>
      <c r="H53" s="42">
        <v>0</v>
      </c>
      <c r="I53" s="8">
        <v>101</v>
      </c>
      <c r="J53" s="8">
        <v>0</v>
      </c>
      <c r="K53" s="32">
        <v>0</v>
      </c>
    </row>
    <row r="54" spans="1:11" ht="16.5">
      <c r="A54" s="31" t="s">
        <v>104</v>
      </c>
      <c r="B54" s="3" t="s">
        <v>39</v>
      </c>
      <c r="C54" s="8">
        <v>0</v>
      </c>
      <c r="D54" s="8">
        <v>91</v>
      </c>
      <c r="E54" s="8">
        <v>49</v>
      </c>
      <c r="F54" s="8">
        <v>42</v>
      </c>
      <c r="G54" s="4">
        <v>0</v>
      </c>
      <c r="H54" s="42">
        <v>0</v>
      </c>
      <c r="I54" s="8">
        <v>91</v>
      </c>
      <c r="J54" s="8">
        <v>0</v>
      </c>
      <c r="K54" s="32">
        <v>931</v>
      </c>
    </row>
    <row r="55" spans="1:11" ht="16.5">
      <c r="A55" s="31" t="s">
        <v>104</v>
      </c>
      <c r="B55" s="3" t="s">
        <v>40</v>
      </c>
      <c r="C55" s="8">
        <v>0</v>
      </c>
      <c r="D55" s="8">
        <v>212</v>
      </c>
      <c r="E55" s="8">
        <v>123</v>
      </c>
      <c r="F55" s="8">
        <v>89</v>
      </c>
      <c r="G55" s="4">
        <v>0</v>
      </c>
      <c r="H55" s="42">
        <v>28</v>
      </c>
      <c r="I55" s="8">
        <v>211</v>
      </c>
      <c r="J55" s="8">
        <v>0</v>
      </c>
      <c r="K55" s="32">
        <v>482</v>
      </c>
    </row>
    <row r="56" spans="1:11" ht="16.5">
      <c r="A56" s="34" t="s">
        <v>82</v>
      </c>
      <c r="B56" s="3" t="s">
        <v>51</v>
      </c>
      <c r="C56" s="8">
        <v>0</v>
      </c>
      <c r="D56" s="8">
        <v>20</v>
      </c>
      <c r="E56" s="8">
        <v>15</v>
      </c>
      <c r="F56" s="8">
        <v>5</v>
      </c>
      <c r="G56" s="4">
        <v>0</v>
      </c>
      <c r="H56" s="42">
        <v>3</v>
      </c>
      <c r="I56" s="8">
        <v>17</v>
      </c>
      <c r="J56" s="8">
        <v>0</v>
      </c>
      <c r="K56" s="32">
        <v>316</v>
      </c>
    </row>
    <row r="57" spans="1:11" ht="16.5">
      <c r="A57" s="34" t="s">
        <v>82</v>
      </c>
      <c r="B57" s="3" t="s">
        <v>52</v>
      </c>
      <c r="C57" s="8">
        <v>0</v>
      </c>
      <c r="D57" s="8">
        <v>5</v>
      </c>
      <c r="E57" s="8">
        <v>5</v>
      </c>
      <c r="F57" s="8">
        <v>0</v>
      </c>
      <c r="G57" s="4">
        <v>0</v>
      </c>
      <c r="H57" s="42">
        <v>0</v>
      </c>
      <c r="I57" s="8">
        <v>6</v>
      </c>
      <c r="J57" s="8">
        <v>0</v>
      </c>
      <c r="K57" s="32">
        <v>46</v>
      </c>
    </row>
    <row r="58" spans="1:11" ht="16.5">
      <c r="A58" s="34" t="s">
        <v>60</v>
      </c>
      <c r="B58" s="3" t="s">
        <v>60</v>
      </c>
      <c r="C58" s="8">
        <v>0</v>
      </c>
      <c r="D58" s="8">
        <v>172</v>
      </c>
      <c r="E58" s="8">
        <v>76</v>
      </c>
      <c r="F58" s="8">
        <v>94</v>
      </c>
      <c r="G58" s="4">
        <v>2</v>
      </c>
      <c r="H58" s="42">
        <v>0</v>
      </c>
      <c r="I58" s="8">
        <v>172</v>
      </c>
      <c r="J58" s="8">
        <v>0</v>
      </c>
      <c r="K58" s="32">
        <v>81</v>
      </c>
    </row>
    <row r="59" spans="1:11" ht="16.5">
      <c r="A59" s="34" t="s">
        <v>83</v>
      </c>
      <c r="B59" s="3" t="s">
        <v>53</v>
      </c>
      <c r="C59" s="8">
        <v>0</v>
      </c>
      <c r="D59" s="8">
        <v>71</v>
      </c>
      <c r="E59" s="8">
        <v>25</v>
      </c>
      <c r="F59" s="8">
        <v>46</v>
      </c>
      <c r="G59" s="4">
        <v>0</v>
      </c>
      <c r="H59" s="42">
        <v>0</v>
      </c>
      <c r="I59" s="8">
        <v>18</v>
      </c>
      <c r="J59" s="8">
        <v>0</v>
      </c>
      <c r="K59" s="32">
        <v>151</v>
      </c>
    </row>
    <row r="60" spans="1:11" ht="16.5">
      <c r="A60" s="31" t="s">
        <v>83</v>
      </c>
      <c r="B60" s="5" t="s">
        <v>83</v>
      </c>
      <c r="C60" s="8">
        <v>0</v>
      </c>
      <c r="D60" s="8">
        <v>0</v>
      </c>
      <c r="E60" s="8">
        <v>0</v>
      </c>
      <c r="F60" s="8">
        <v>0</v>
      </c>
      <c r="G60" s="4">
        <v>0</v>
      </c>
      <c r="H60" s="42">
        <v>0</v>
      </c>
      <c r="I60" s="8">
        <v>0</v>
      </c>
      <c r="J60" s="8">
        <v>0</v>
      </c>
      <c r="K60" s="32">
        <v>0</v>
      </c>
    </row>
    <row r="61" spans="1:11" ht="16.5">
      <c r="A61" s="34" t="s">
        <v>84</v>
      </c>
      <c r="B61" s="3" t="s">
        <v>54</v>
      </c>
      <c r="C61" s="8">
        <v>3</v>
      </c>
      <c r="D61" s="8">
        <v>62</v>
      </c>
      <c r="E61" s="8">
        <v>39</v>
      </c>
      <c r="F61" s="8">
        <v>25</v>
      </c>
      <c r="G61" s="4">
        <v>1</v>
      </c>
      <c r="H61" s="42">
        <v>0</v>
      </c>
      <c r="I61" s="8">
        <v>51</v>
      </c>
      <c r="J61" s="8">
        <v>0</v>
      </c>
      <c r="K61" s="32">
        <v>102</v>
      </c>
    </row>
    <row r="62" spans="1:11" ht="16.5">
      <c r="A62" s="31" t="s">
        <v>84</v>
      </c>
      <c r="B62" s="3" t="s">
        <v>55</v>
      </c>
      <c r="C62" s="8">
        <v>2</v>
      </c>
      <c r="D62" s="8">
        <v>23</v>
      </c>
      <c r="E62" s="8">
        <v>12</v>
      </c>
      <c r="F62" s="8">
        <v>3</v>
      </c>
      <c r="G62" s="4">
        <v>10</v>
      </c>
      <c r="H62" s="42">
        <v>0</v>
      </c>
      <c r="I62" s="8">
        <v>19</v>
      </c>
      <c r="J62" s="8">
        <v>0</v>
      </c>
      <c r="K62" s="32">
        <v>89</v>
      </c>
    </row>
    <row r="63" spans="1:11" ht="16.5">
      <c r="A63" s="31" t="s">
        <v>84</v>
      </c>
      <c r="B63" s="3" t="s">
        <v>56</v>
      </c>
      <c r="C63" s="8">
        <v>109</v>
      </c>
      <c r="D63" s="8">
        <v>460</v>
      </c>
      <c r="E63" s="8">
        <v>308</v>
      </c>
      <c r="F63" s="8">
        <v>200</v>
      </c>
      <c r="G63" s="4">
        <v>61</v>
      </c>
      <c r="H63" s="42">
        <v>0</v>
      </c>
      <c r="I63" s="8">
        <v>554</v>
      </c>
      <c r="J63" s="8">
        <v>0</v>
      </c>
      <c r="K63" s="32">
        <v>1002</v>
      </c>
    </row>
    <row r="64" spans="1:11" ht="29.25">
      <c r="A64" s="31" t="s">
        <v>84</v>
      </c>
      <c r="B64" s="5" t="s">
        <v>57</v>
      </c>
      <c r="C64" s="8">
        <v>4</v>
      </c>
      <c r="D64" s="8">
        <v>6</v>
      </c>
      <c r="E64" s="8">
        <v>1</v>
      </c>
      <c r="F64" s="8">
        <v>1</v>
      </c>
      <c r="G64" s="4">
        <v>8</v>
      </c>
      <c r="H64" s="42">
        <v>0</v>
      </c>
      <c r="I64" s="8">
        <v>7</v>
      </c>
      <c r="J64" s="8">
        <v>0</v>
      </c>
      <c r="K64" s="32">
        <v>8</v>
      </c>
    </row>
    <row r="65" spans="1:11" ht="16.5">
      <c r="A65" s="31" t="s">
        <v>123</v>
      </c>
      <c r="B65" s="5" t="s">
        <v>48</v>
      </c>
      <c r="C65" s="8">
        <v>0</v>
      </c>
      <c r="D65" s="8">
        <v>130</v>
      </c>
      <c r="E65" s="8">
        <v>63</v>
      </c>
      <c r="F65" s="8">
        <v>61</v>
      </c>
      <c r="G65" s="4">
        <v>6</v>
      </c>
      <c r="H65" s="42">
        <v>0</v>
      </c>
      <c r="I65" s="8">
        <v>21</v>
      </c>
      <c r="J65" s="8">
        <v>0</v>
      </c>
      <c r="K65" s="32">
        <v>330</v>
      </c>
    </row>
    <row r="66" spans="1:11" ht="16.5">
      <c r="A66" s="31" t="s">
        <v>119</v>
      </c>
      <c r="B66" s="5" t="s">
        <v>120</v>
      </c>
      <c r="C66" s="8">
        <v>0</v>
      </c>
      <c r="D66" s="8">
        <v>172</v>
      </c>
      <c r="E66" s="8">
        <v>139</v>
      </c>
      <c r="F66" s="8">
        <v>30</v>
      </c>
      <c r="G66" s="4">
        <v>3</v>
      </c>
      <c r="H66" s="42">
        <v>17</v>
      </c>
      <c r="I66" s="8">
        <v>163</v>
      </c>
      <c r="J66" s="8">
        <v>17</v>
      </c>
      <c r="K66" s="32">
        <v>192</v>
      </c>
    </row>
    <row r="67" spans="1:11" ht="16.5">
      <c r="A67" s="34" t="s">
        <v>110</v>
      </c>
      <c r="B67" s="6" t="s">
        <v>111</v>
      </c>
      <c r="C67" s="8">
        <v>11</v>
      </c>
      <c r="D67" s="8">
        <v>21</v>
      </c>
      <c r="E67" s="8">
        <v>29</v>
      </c>
      <c r="F67" s="8">
        <v>1</v>
      </c>
      <c r="G67" s="4">
        <v>2</v>
      </c>
      <c r="H67" s="42">
        <v>0</v>
      </c>
      <c r="I67" s="8">
        <v>0</v>
      </c>
      <c r="J67" s="8">
        <v>0</v>
      </c>
      <c r="K67" s="32">
        <v>228</v>
      </c>
    </row>
    <row r="68" spans="1:11" ht="29.25">
      <c r="A68" s="36" t="s">
        <v>58</v>
      </c>
      <c r="B68" s="5" t="s">
        <v>58</v>
      </c>
      <c r="C68" s="8">
        <v>1705</v>
      </c>
      <c r="D68" s="8">
        <v>841</v>
      </c>
      <c r="E68" s="8">
        <v>153</v>
      </c>
      <c r="F68" s="8">
        <v>0</v>
      </c>
      <c r="G68" s="4">
        <v>2393</v>
      </c>
      <c r="H68" s="42">
        <v>0</v>
      </c>
      <c r="I68" s="8">
        <v>0</v>
      </c>
      <c r="J68" s="8">
        <v>0</v>
      </c>
      <c r="K68" s="32">
        <v>0</v>
      </c>
    </row>
    <row r="69" spans="1:11" ht="16.5">
      <c r="A69" s="34" t="s">
        <v>85</v>
      </c>
      <c r="B69" s="3" t="s">
        <v>59</v>
      </c>
      <c r="C69" s="8">
        <v>7</v>
      </c>
      <c r="D69" s="8">
        <v>46</v>
      </c>
      <c r="E69" s="8">
        <v>46</v>
      </c>
      <c r="F69" s="8">
        <v>7</v>
      </c>
      <c r="G69" s="4">
        <v>0</v>
      </c>
      <c r="H69" s="42">
        <v>0</v>
      </c>
      <c r="I69" s="8">
        <v>26</v>
      </c>
      <c r="J69" s="8">
        <v>0</v>
      </c>
      <c r="K69" s="32">
        <v>235</v>
      </c>
    </row>
    <row r="70" spans="1:11" ht="16.5">
      <c r="A70" s="31" t="s">
        <v>85</v>
      </c>
      <c r="B70" s="3" t="s">
        <v>61</v>
      </c>
      <c r="C70" s="8">
        <v>4</v>
      </c>
      <c r="D70" s="8">
        <v>39</v>
      </c>
      <c r="E70" s="8">
        <v>15</v>
      </c>
      <c r="F70" s="8">
        <v>24</v>
      </c>
      <c r="G70" s="4">
        <v>4</v>
      </c>
      <c r="H70" s="42">
        <v>0</v>
      </c>
      <c r="I70" s="8">
        <v>15</v>
      </c>
      <c r="J70" s="8">
        <v>0</v>
      </c>
      <c r="K70" s="32">
        <v>65</v>
      </c>
    </row>
    <row r="71" spans="1:11" ht="16.5">
      <c r="A71" s="31" t="s">
        <v>63</v>
      </c>
      <c r="B71" s="3" t="s">
        <v>62</v>
      </c>
      <c r="C71" s="8">
        <v>0</v>
      </c>
      <c r="D71" s="8">
        <v>31</v>
      </c>
      <c r="E71" s="8">
        <v>31</v>
      </c>
      <c r="F71" s="8">
        <v>0</v>
      </c>
      <c r="G71" s="4">
        <v>0</v>
      </c>
      <c r="H71" s="42">
        <v>0</v>
      </c>
      <c r="I71" s="8">
        <v>188</v>
      </c>
      <c r="J71" s="8">
        <v>0</v>
      </c>
      <c r="K71" s="32">
        <v>219</v>
      </c>
    </row>
    <row r="72" spans="1:11" ht="16.5">
      <c r="A72" s="31" t="s">
        <v>63</v>
      </c>
      <c r="B72" s="3" t="s">
        <v>63</v>
      </c>
      <c r="C72" s="8">
        <v>23</v>
      </c>
      <c r="D72" s="8">
        <v>1070</v>
      </c>
      <c r="E72" s="8">
        <v>896</v>
      </c>
      <c r="F72" s="8">
        <v>192</v>
      </c>
      <c r="G72" s="4">
        <v>5</v>
      </c>
      <c r="H72" s="42">
        <v>71</v>
      </c>
      <c r="I72" s="8">
        <v>357</v>
      </c>
      <c r="J72" s="8">
        <v>71</v>
      </c>
      <c r="K72" s="32">
        <v>108</v>
      </c>
    </row>
    <row r="73" spans="1:11" ht="16.5">
      <c r="A73" s="31" t="s">
        <v>67</v>
      </c>
      <c r="B73" s="3" t="s">
        <v>64</v>
      </c>
      <c r="C73" s="8">
        <v>3</v>
      </c>
      <c r="D73" s="8">
        <v>357</v>
      </c>
      <c r="E73" s="8">
        <v>115</v>
      </c>
      <c r="F73" s="8">
        <v>229</v>
      </c>
      <c r="G73" s="4">
        <v>16</v>
      </c>
      <c r="H73" s="42">
        <v>0</v>
      </c>
      <c r="I73" s="8">
        <v>275</v>
      </c>
      <c r="J73" s="8">
        <v>6</v>
      </c>
      <c r="K73" s="32">
        <v>505</v>
      </c>
    </row>
    <row r="74" spans="1:11" ht="29.25">
      <c r="A74" s="31" t="s">
        <v>67</v>
      </c>
      <c r="B74" s="5" t="s">
        <v>65</v>
      </c>
      <c r="C74" s="8">
        <v>0</v>
      </c>
      <c r="D74" s="8">
        <v>92</v>
      </c>
      <c r="E74" s="8">
        <v>42</v>
      </c>
      <c r="F74" s="8">
        <v>50</v>
      </c>
      <c r="G74" s="4">
        <v>0</v>
      </c>
      <c r="H74" s="42">
        <v>0</v>
      </c>
      <c r="I74" s="8">
        <v>43</v>
      </c>
      <c r="J74" s="8">
        <v>0</v>
      </c>
      <c r="K74" s="32">
        <v>39</v>
      </c>
    </row>
    <row r="75" spans="1:11" ht="16.5">
      <c r="A75" s="31" t="s">
        <v>67</v>
      </c>
      <c r="B75" s="3" t="s">
        <v>66</v>
      </c>
      <c r="C75" s="8">
        <v>1</v>
      </c>
      <c r="D75" s="8">
        <v>116</v>
      </c>
      <c r="E75" s="8">
        <v>47</v>
      </c>
      <c r="F75" s="8">
        <v>70</v>
      </c>
      <c r="G75" s="4">
        <v>0</v>
      </c>
      <c r="H75" s="42">
        <v>0</v>
      </c>
      <c r="I75" s="8">
        <v>72</v>
      </c>
      <c r="J75" s="8">
        <v>0</v>
      </c>
      <c r="K75" s="32">
        <v>38</v>
      </c>
    </row>
    <row r="76" spans="1:11" ht="16.5">
      <c r="A76" s="31" t="s">
        <v>67</v>
      </c>
      <c r="B76" s="3" t="s">
        <v>67</v>
      </c>
      <c r="C76" s="8">
        <v>30</v>
      </c>
      <c r="D76" s="8">
        <v>189</v>
      </c>
      <c r="E76" s="8">
        <v>118</v>
      </c>
      <c r="F76" s="8">
        <v>94</v>
      </c>
      <c r="G76" s="4">
        <v>7</v>
      </c>
      <c r="H76" s="42">
        <v>0</v>
      </c>
      <c r="I76" s="8">
        <v>112</v>
      </c>
      <c r="J76" s="8">
        <v>0</v>
      </c>
      <c r="K76" s="32">
        <v>99</v>
      </c>
    </row>
    <row r="77" spans="1:11" ht="16.5">
      <c r="A77" s="34" t="s">
        <v>86</v>
      </c>
      <c r="B77" s="3" t="s">
        <v>68</v>
      </c>
      <c r="C77" s="8">
        <v>13</v>
      </c>
      <c r="D77" s="8">
        <v>187</v>
      </c>
      <c r="E77" s="8">
        <v>135</v>
      </c>
      <c r="F77" s="8">
        <v>44</v>
      </c>
      <c r="G77" s="4">
        <v>21</v>
      </c>
      <c r="H77" s="42">
        <v>0</v>
      </c>
      <c r="I77" s="8">
        <v>187</v>
      </c>
      <c r="J77" s="8">
        <v>0</v>
      </c>
      <c r="K77" s="32">
        <v>173</v>
      </c>
    </row>
    <row r="78" spans="1:11" ht="16.5">
      <c r="A78" s="34" t="s">
        <v>69</v>
      </c>
      <c r="B78" s="3" t="s">
        <v>69</v>
      </c>
      <c r="C78" s="8">
        <v>194</v>
      </c>
      <c r="D78" s="8">
        <v>609</v>
      </c>
      <c r="E78" s="8">
        <v>206</v>
      </c>
      <c r="F78" s="8">
        <v>509</v>
      </c>
      <c r="G78" s="4">
        <v>88</v>
      </c>
      <c r="H78" s="42">
        <v>291</v>
      </c>
      <c r="I78" s="8">
        <v>1633</v>
      </c>
      <c r="J78" s="8">
        <v>0</v>
      </c>
      <c r="K78" s="32">
        <v>4915</v>
      </c>
    </row>
    <row r="79" spans="1:11" ht="16.5">
      <c r="A79" s="34" t="s">
        <v>87</v>
      </c>
      <c r="B79" s="3" t="s">
        <v>70</v>
      </c>
      <c r="C79" s="8">
        <v>0</v>
      </c>
      <c r="D79" s="8">
        <v>0</v>
      </c>
      <c r="E79" s="8">
        <v>0</v>
      </c>
      <c r="F79" s="8">
        <v>0</v>
      </c>
      <c r="G79" s="4">
        <v>0</v>
      </c>
      <c r="H79" s="42">
        <v>0</v>
      </c>
      <c r="I79" s="8">
        <v>0</v>
      </c>
      <c r="J79" s="8">
        <v>0</v>
      </c>
      <c r="K79" s="32">
        <v>0</v>
      </c>
    </row>
    <row r="80" spans="1:11" ht="17.25" thickBot="1">
      <c r="A80" s="124" t="s">
        <v>136</v>
      </c>
      <c r="B80" s="125"/>
      <c r="C80" s="37">
        <f>SUM(C10:C79)</f>
        <v>4127</v>
      </c>
      <c r="D80" s="37">
        <f aca="true" t="shared" si="0" ref="D80:K80">SUM(D10:D79)</f>
        <v>10874</v>
      </c>
      <c r="E80" s="37">
        <f t="shared" si="0"/>
        <v>5762</v>
      </c>
      <c r="F80" s="37">
        <f t="shared" si="0"/>
        <v>4204</v>
      </c>
      <c r="G80" s="45">
        <f t="shared" si="0"/>
        <v>5035</v>
      </c>
      <c r="H80" s="43">
        <f t="shared" si="0"/>
        <v>469</v>
      </c>
      <c r="I80" s="37">
        <f t="shared" si="0"/>
        <v>7877</v>
      </c>
      <c r="J80" s="37">
        <f t="shared" si="0"/>
        <v>305</v>
      </c>
      <c r="K80" s="38">
        <f t="shared" si="0"/>
        <v>21514</v>
      </c>
    </row>
    <row r="81" spans="1:7" ht="16.5">
      <c r="A81" s="25"/>
      <c r="B81" s="7"/>
      <c r="G81" s="27"/>
    </row>
    <row r="82" spans="1:2" ht="16.5">
      <c r="A82" s="25"/>
      <c r="B82" s="7"/>
    </row>
    <row r="83" spans="1:2" ht="16.5">
      <c r="A83" s="25"/>
      <c r="B83" s="7"/>
    </row>
    <row r="84" spans="1:2" ht="16.5">
      <c r="A84" s="25"/>
      <c r="B84" s="7"/>
    </row>
    <row r="85" spans="1:2" ht="16.5">
      <c r="A85" s="25"/>
      <c r="B85" s="7"/>
    </row>
    <row r="86" spans="1:2" ht="16.5">
      <c r="A86" s="25"/>
      <c r="B86" s="7"/>
    </row>
    <row r="87" spans="1:2" ht="16.5">
      <c r="A87" s="25"/>
      <c r="B87" s="7"/>
    </row>
    <row r="88" spans="1:2" ht="16.5">
      <c r="A88" s="25"/>
      <c r="B88" s="7"/>
    </row>
    <row r="89" spans="1:2" ht="16.5">
      <c r="A89" s="25"/>
      <c r="B89" s="7"/>
    </row>
    <row r="90" spans="1:2" ht="16.5">
      <c r="A90" s="25"/>
      <c r="B90" s="7"/>
    </row>
    <row r="91" spans="1:2" ht="16.5">
      <c r="A91" s="25"/>
      <c r="B91" s="7"/>
    </row>
    <row r="92" spans="1:2" ht="16.5">
      <c r="A92" s="25"/>
      <c r="B92" s="7"/>
    </row>
    <row r="93" spans="1:2" ht="16.5">
      <c r="A93" s="25"/>
      <c r="B93" s="7"/>
    </row>
    <row r="94" spans="1:2" ht="16.5">
      <c r="A94" s="25"/>
      <c r="B94" s="7"/>
    </row>
    <row r="95" spans="1:2" ht="16.5">
      <c r="A95" s="25"/>
      <c r="B95" s="7"/>
    </row>
    <row r="96" spans="1:2" ht="16.5">
      <c r="A96" s="25"/>
      <c r="B96" s="7"/>
    </row>
    <row r="97" spans="1:2" ht="16.5">
      <c r="A97" s="25"/>
      <c r="B97" s="7"/>
    </row>
    <row r="98" spans="1:2" ht="16.5">
      <c r="A98" s="25"/>
      <c r="B98" s="7"/>
    </row>
    <row r="99" spans="1:2" ht="16.5">
      <c r="A99" s="25"/>
      <c r="B99" s="7"/>
    </row>
    <row r="100" spans="1:2" ht="16.5">
      <c r="A100" s="25"/>
      <c r="B100" s="7"/>
    </row>
    <row r="101" spans="1:2" ht="16.5">
      <c r="A101" s="25"/>
      <c r="B101" s="7"/>
    </row>
    <row r="102" spans="1:2" ht="16.5">
      <c r="A102" s="25"/>
      <c r="B102" s="7"/>
    </row>
    <row r="103" spans="1:2" ht="16.5">
      <c r="A103" s="25"/>
      <c r="B103" s="7"/>
    </row>
    <row r="104" spans="1:2" ht="16.5">
      <c r="A104" s="25"/>
      <c r="B104" s="7"/>
    </row>
    <row r="105" spans="1:2" ht="16.5">
      <c r="A105" s="25"/>
      <c r="B105" s="7"/>
    </row>
    <row r="106" spans="1:2" ht="16.5">
      <c r="A106" s="25"/>
      <c r="B106" s="7"/>
    </row>
    <row r="107" spans="1:2" ht="16.5">
      <c r="A107" s="25"/>
      <c r="B107" s="7"/>
    </row>
    <row r="108" spans="1:2" ht="16.5">
      <c r="A108" s="25"/>
      <c r="B108" s="7"/>
    </row>
    <row r="109" spans="1:2" ht="16.5">
      <c r="A109" s="25"/>
      <c r="B109" s="7"/>
    </row>
    <row r="110" spans="1:2" ht="16.5">
      <c r="A110" s="25"/>
      <c r="B110" s="7"/>
    </row>
    <row r="111" spans="1:2" ht="16.5">
      <c r="A111" s="25"/>
      <c r="B111" s="7"/>
    </row>
    <row r="112" spans="1:2" ht="16.5">
      <c r="A112" s="25"/>
      <c r="B112" s="7"/>
    </row>
    <row r="113" spans="1:2" ht="16.5">
      <c r="A113" s="25"/>
      <c r="B113" s="7"/>
    </row>
    <row r="114" spans="1:2" ht="16.5">
      <c r="A114" s="25"/>
      <c r="B114" s="7"/>
    </row>
    <row r="115" spans="1:2" ht="16.5">
      <c r="A115" s="25"/>
      <c r="B115" s="7"/>
    </row>
    <row r="116" spans="1:2" ht="16.5">
      <c r="A116" s="25"/>
      <c r="B116" s="7"/>
    </row>
    <row r="117" spans="1:2" ht="16.5">
      <c r="A117" s="25"/>
      <c r="B117" s="7"/>
    </row>
    <row r="118" spans="1:2" ht="16.5">
      <c r="A118" s="25"/>
      <c r="B118" s="7"/>
    </row>
    <row r="119" spans="1:2" ht="16.5">
      <c r="A119" s="25"/>
      <c r="B119" s="7"/>
    </row>
    <row r="120" spans="1:2" ht="16.5">
      <c r="A120" s="25"/>
      <c r="B120" s="7"/>
    </row>
  </sheetData>
  <sheetProtection/>
  <mergeCells count="15">
    <mergeCell ref="K6:K9"/>
    <mergeCell ref="H6:J6"/>
    <mergeCell ref="I7:I9"/>
    <mergeCell ref="A80:B80"/>
    <mergeCell ref="J7:J9"/>
    <mergeCell ref="F6:F9"/>
    <mergeCell ref="G6:G9"/>
    <mergeCell ref="H7:H9"/>
    <mergeCell ref="D5:E5"/>
    <mergeCell ref="A5:B5"/>
    <mergeCell ref="A6:A9"/>
    <mergeCell ref="B6:B9"/>
    <mergeCell ref="C6:C9"/>
    <mergeCell ref="D6:D9"/>
    <mergeCell ref="E6:E9"/>
  </mergeCells>
  <printOptions/>
  <pageMargins left="0.75" right="0.69" top="0.22" bottom="0.51" header="0.17" footer="0.1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N75"/>
  <sheetViews>
    <sheetView showGridLines="0" zoomScale="75" zoomScaleNormal="75" workbookViewId="0" topLeftCell="A1">
      <selection activeCell="C12" sqref="C12"/>
    </sheetView>
  </sheetViews>
  <sheetFormatPr defaultColWidth="9.140625" defaultRowHeight="12.75"/>
  <cols>
    <col min="1" max="1" width="23.140625" style="23" customWidth="1"/>
    <col min="2" max="2" width="20.00390625" style="2" customWidth="1"/>
    <col min="3" max="3" width="3.28125" style="23" customWidth="1"/>
    <col min="4" max="4" width="3.28125" style="25" customWidth="1"/>
    <col min="5" max="11" width="3.28125" style="23" customWidth="1"/>
    <col min="12" max="14" width="4.00390625" style="23" bestFit="1" customWidth="1"/>
    <col min="15" max="16384" width="9.140625" style="2" customWidth="1"/>
  </cols>
  <sheetData>
    <row r="1" spans="1:14" ht="17.25" thickBot="1">
      <c r="A1" s="139" t="s">
        <v>132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4" ht="16.5" customHeight="1">
      <c r="A2" s="131" t="s">
        <v>1</v>
      </c>
      <c r="B2" s="132" t="s">
        <v>3</v>
      </c>
      <c r="C2" s="133" t="s">
        <v>131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ht="16.5" customHeight="1">
      <c r="A3" s="111"/>
      <c r="B3" s="114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1:14" ht="15" customHeight="1">
      <c r="A4" s="111"/>
      <c r="B4" s="114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4" ht="16.5">
      <c r="A5" s="111"/>
      <c r="B5" s="114"/>
      <c r="C5" s="62">
        <v>1</v>
      </c>
      <c r="D5" s="58">
        <v>2</v>
      </c>
      <c r="E5" s="65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81">
        <v>12</v>
      </c>
    </row>
    <row r="6" spans="1:14" ht="16.5" customHeight="1">
      <c r="A6" s="31" t="s">
        <v>71</v>
      </c>
      <c r="B6" s="3" t="s">
        <v>22</v>
      </c>
      <c r="C6" s="63"/>
      <c r="D6" s="55"/>
      <c r="E6" s="66"/>
      <c r="F6" s="56"/>
      <c r="G6" s="56"/>
      <c r="H6" s="56"/>
      <c r="I6" s="57"/>
      <c r="J6" s="57"/>
      <c r="K6" s="57"/>
      <c r="L6" s="57"/>
      <c r="M6" s="57"/>
      <c r="N6" s="82"/>
    </row>
    <row r="7" spans="1:14" ht="16.5" customHeight="1">
      <c r="A7" s="31" t="s">
        <v>71</v>
      </c>
      <c r="B7" s="3" t="s">
        <v>23</v>
      </c>
      <c r="C7" s="63" t="s">
        <v>137</v>
      </c>
      <c r="D7" s="55" t="s">
        <v>137</v>
      </c>
      <c r="E7" s="66" t="s">
        <v>137</v>
      </c>
      <c r="F7" s="56" t="s">
        <v>137</v>
      </c>
      <c r="G7" s="56" t="s">
        <v>137</v>
      </c>
      <c r="H7" s="56" t="s">
        <v>137</v>
      </c>
      <c r="I7" s="57"/>
      <c r="J7" s="57"/>
      <c r="K7" s="57"/>
      <c r="L7" s="57"/>
      <c r="M7" s="57"/>
      <c r="N7" s="82"/>
    </row>
    <row r="8" spans="1:14" ht="16.5" customHeight="1">
      <c r="A8" s="31" t="s">
        <v>121</v>
      </c>
      <c r="B8" s="3" t="s">
        <v>122</v>
      </c>
      <c r="C8" s="63" t="s">
        <v>137</v>
      </c>
      <c r="D8" s="55" t="s">
        <v>137</v>
      </c>
      <c r="E8" s="66"/>
      <c r="F8" s="56" t="s">
        <v>137</v>
      </c>
      <c r="G8" s="56" t="s">
        <v>137</v>
      </c>
      <c r="H8" s="56" t="s">
        <v>137</v>
      </c>
      <c r="I8" s="57" t="s">
        <v>137</v>
      </c>
      <c r="J8" s="57" t="s">
        <v>137</v>
      </c>
      <c r="K8" s="57" t="s">
        <v>137</v>
      </c>
      <c r="L8" s="57" t="s">
        <v>137</v>
      </c>
      <c r="M8" s="57" t="s">
        <v>137</v>
      </c>
      <c r="N8" s="82" t="s">
        <v>137</v>
      </c>
    </row>
    <row r="9" spans="1:14" ht="32.25" customHeight="1">
      <c r="A9" s="33" t="s">
        <v>105</v>
      </c>
      <c r="B9" s="5" t="s">
        <v>112</v>
      </c>
      <c r="C9" s="63" t="s">
        <v>137</v>
      </c>
      <c r="D9" s="55" t="s">
        <v>137</v>
      </c>
      <c r="E9" s="66" t="s">
        <v>137</v>
      </c>
      <c r="F9" s="56" t="s">
        <v>137</v>
      </c>
      <c r="G9" s="56" t="s">
        <v>137</v>
      </c>
      <c r="H9" s="56" t="s">
        <v>137</v>
      </c>
      <c r="I9" s="57" t="s">
        <v>137</v>
      </c>
      <c r="J9" s="57" t="s">
        <v>137</v>
      </c>
      <c r="K9" s="57"/>
      <c r="L9" s="57" t="s">
        <v>137</v>
      </c>
      <c r="M9" s="57" t="s">
        <v>137</v>
      </c>
      <c r="N9" s="82" t="s">
        <v>137</v>
      </c>
    </row>
    <row r="10" spans="1:14" ht="15.75" customHeight="1">
      <c r="A10" s="34" t="s">
        <v>41</v>
      </c>
      <c r="B10" s="3" t="s">
        <v>41</v>
      </c>
      <c r="C10" s="63" t="s">
        <v>137</v>
      </c>
      <c r="D10" s="55" t="s">
        <v>137</v>
      </c>
      <c r="E10" s="66" t="s">
        <v>137</v>
      </c>
      <c r="F10" s="56" t="s">
        <v>137</v>
      </c>
      <c r="G10" s="56" t="s">
        <v>137</v>
      </c>
      <c r="H10" s="56" t="s">
        <v>137</v>
      </c>
      <c r="I10" s="57" t="s">
        <v>137</v>
      </c>
      <c r="J10" s="57" t="s">
        <v>137</v>
      </c>
      <c r="K10" s="57" t="s">
        <v>137</v>
      </c>
      <c r="L10" s="57" t="s">
        <v>137</v>
      </c>
      <c r="M10" s="57" t="s">
        <v>137</v>
      </c>
      <c r="N10" s="82" t="s">
        <v>137</v>
      </c>
    </row>
    <row r="11" spans="1:14" ht="15.75" customHeight="1">
      <c r="A11" s="34" t="s">
        <v>127</v>
      </c>
      <c r="B11" s="3" t="s">
        <v>127</v>
      </c>
      <c r="C11" s="63" t="s">
        <v>137</v>
      </c>
      <c r="D11" s="55" t="s">
        <v>137</v>
      </c>
      <c r="E11" s="66" t="s">
        <v>137</v>
      </c>
      <c r="F11" s="56" t="s">
        <v>137</v>
      </c>
      <c r="G11" s="56" t="s">
        <v>137</v>
      </c>
      <c r="H11" s="56" t="s">
        <v>137</v>
      </c>
      <c r="I11" s="57" t="s">
        <v>143</v>
      </c>
      <c r="J11" s="57" t="s">
        <v>137</v>
      </c>
      <c r="K11" s="57" t="s">
        <v>137</v>
      </c>
      <c r="L11" s="57" t="s">
        <v>137</v>
      </c>
      <c r="M11" s="57" t="s">
        <v>137</v>
      </c>
      <c r="N11" s="82" t="s">
        <v>137</v>
      </c>
    </row>
    <row r="12" spans="1:14" ht="15.75" customHeight="1">
      <c r="A12" s="34" t="s">
        <v>138</v>
      </c>
      <c r="B12" s="3" t="s">
        <v>139</v>
      </c>
      <c r="C12" s="63" t="s">
        <v>137</v>
      </c>
      <c r="D12" s="55" t="s">
        <v>137</v>
      </c>
      <c r="E12" s="66" t="s">
        <v>137</v>
      </c>
      <c r="F12" s="56" t="s">
        <v>137</v>
      </c>
      <c r="G12" s="56" t="s">
        <v>137</v>
      </c>
      <c r="H12" s="56" t="s">
        <v>137</v>
      </c>
      <c r="I12" s="57" t="s">
        <v>137</v>
      </c>
      <c r="J12" s="57" t="s">
        <v>137</v>
      </c>
      <c r="K12" s="57" t="s">
        <v>137</v>
      </c>
      <c r="L12" s="57" t="s">
        <v>137</v>
      </c>
      <c r="M12" s="57" t="s">
        <v>137</v>
      </c>
      <c r="N12" s="82"/>
    </row>
    <row r="13" spans="1:14" ht="16.5">
      <c r="A13" s="34" t="s">
        <v>72</v>
      </c>
      <c r="B13" s="3" t="s">
        <v>24</v>
      </c>
      <c r="C13" s="63" t="s">
        <v>137</v>
      </c>
      <c r="D13" s="55" t="s">
        <v>137</v>
      </c>
      <c r="E13" s="66" t="s">
        <v>137</v>
      </c>
      <c r="F13" s="56" t="s">
        <v>137</v>
      </c>
      <c r="G13" s="56" t="s">
        <v>137</v>
      </c>
      <c r="H13" s="56" t="s">
        <v>137</v>
      </c>
      <c r="I13" s="57" t="s">
        <v>137</v>
      </c>
      <c r="J13" s="57" t="s">
        <v>137</v>
      </c>
      <c r="K13" s="57" t="s">
        <v>137</v>
      </c>
      <c r="L13" s="57" t="s">
        <v>137</v>
      </c>
      <c r="M13" s="57"/>
      <c r="N13" s="82"/>
    </row>
    <row r="14" spans="1:14" ht="16.5">
      <c r="A14" s="35" t="s">
        <v>25</v>
      </c>
      <c r="B14" s="3" t="s">
        <v>25</v>
      </c>
      <c r="C14" s="63" t="s">
        <v>137</v>
      </c>
      <c r="D14" s="55" t="s">
        <v>137</v>
      </c>
      <c r="E14" s="66" t="s">
        <v>137</v>
      </c>
      <c r="F14" s="56" t="s">
        <v>137</v>
      </c>
      <c r="G14" s="56" t="s">
        <v>137</v>
      </c>
      <c r="H14" s="56" t="s">
        <v>137</v>
      </c>
      <c r="I14" s="57" t="s">
        <v>137</v>
      </c>
      <c r="J14" s="57" t="s">
        <v>137</v>
      </c>
      <c r="K14" s="57"/>
      <c r="L14" s="57"/>
      <c r="M14" s="57"/>
      <c r="N14" s="82"/>
    </row>
    <row r="15" spans="1:14" ht="16.5">
      <c r="A15" s="35" t="s">
        <v>117</v>
      </c>
      <c r="B15" s="3" t="s">
        <v>128</v>
      </c>
      <c r="C15" s="63" t="s">
        <v>137</v>
      </c>
      <c r="D15" s="55" t="s">
        <v>137</v>
      </c>
      <c r="E15" s="66" t="s">
        <v>137</v>
      </c>
      <c r="F15" s="56" t="s">
        <v>137</v>
      </c>
      <c r="G15" s="56" t="s">
        <v>137</v>
      </c>
      <c r="H15" s="56" t="s">
        <v>137</v>
      </c>
      <c r="I15" s="57" t="s">
        <v>137</v>
      </c>
      <c r="J15" s="57" t="s">
        <v>137</v>
      </c>
      <c r="K15" s="57" t="s">
        <v>137</v>
      </c>
      <c r="L15" s="57" t="s">
        <v>137</v>
      </c>
      <c r="M15" s="57" t="s">
        <v>137</v>
      </c>
      <c r="N15" s="82" t="s">
        <v>137</v>
      </c>
    </row>
    <row r="16" spans="1:14" ht="16.5">
      <c r="A16" s="35" t="s">
        <v>117</v>
      </c>
      <c r="B16" s="3" t="s">
        <v>118</v>
      </c>
      <c r="C16" s="63" t="s">
        <v>137</v>
      </c>
      <c r="D16" s="55"/>
      <c r="E16" s="66" t="s">
        <v>137</v>
      </c>
      <c r="F16" s="56" t="s">
        <v>137</v>
      </c>
      <c r="G16" s="56" t="s">
        <v>137</v>
      </c>
      <c r="H16" s="56" t="s">
        <v>137</v>
      </c>
      <c r="I16" s="57" t="s">
        <v>137</v>
      </c>
      <c r="J16" s="57" t="s">
        <v>137</v>
      </c>
      <c r="K16" s="57" t="s">
        <v>137</v>
      </c>
      <c r="L16" s="57" t="s">
        <v>137</v>
      </c>
      <c r="M16" s="57" t="s">
        <v>137</v>
      </c>
      <c r="N16" s="82"/>
    </row>
    <row r="17" spans="1:14" ht="16.5">
      <c r="A17" s="34" t="s">
        <v>73</v>
      </c>
      <c r="B17" s="3" t="s">
        <v>26</v>
      </c>
      <c r="C17" s="63" t="s">
        <v>137</v>
      </c>
      <c r="D17" s="54" t="s">
        <v>137</v>
      </c>
      <c r="E17" s="66" t="s">
        <v>137</v>
      </c>
      <c r="F17" s="56" t="s">
        <v>137</v>
      </c>
      <c r="G17" s="56" t="s">
        <v>137</v>
      </c>
      <c r="H17" s="56" t="s">
        <v>137</v>
      </c>
      <c r="I17" s="57" t="s">
        <v>137</v>
      </c>
      <c r="J17" s="57" t="s">
        <v>137</v>
      </c>
      <c r="K17" s="57" t="s">
        <v>137</v>
      </c>
      <c r="L17" s="57" t="s">
        <v>137</v>
      </c>
      <c r="M17" s="57" t="s">
        <v>137</v>
      </c>
      <c r="N17" s="82" t="s">
        <v>137</v>
      </c>
    </row>
    <row r="18" spans="1:14" ht="16.5">
      <c r="A18" s="34" t="s">
        <v>74</v>
      </c>
      <c r="B18" s="3" t="s">
        <v>106</v>
      </c>
      <c r="C18" s="63"/>
      <c r="D18" s="55" t="s">
        <v>137</v>
      </c>
      <c r="E18" s="66"/>
      <c r="F18" s="56" t="s">
        <v>137</v>
      </c>
      <c r="G18" s="56" t="s">
        <v>137</v>
      </c>
      <c r="H18" s="56" t="s">
        <v>137</v>
      </c>
      <c r="I18" s="57" t="s">
        <v>137</v>
      </c>
      <c r="J18" s="57" t="s">
        <v>137</v>
      </c>
      <c r="K18" s="57" t="s">
        <v>137</v>
      </c>
      <c r="L18" s="57" t="s">
        <v>137</v>
      </c>
      <c r="M18" s="57" t="s">
        <v>137</v>
      </c>
      <c r="N18" s="82" t="s">
        <v>137</v>
      </c>
    </row>
    <row r="19" spans="1:14" ht="17.25" customHeight="1">
      <c r="A19" s="34" t="s">
        <v>74</v>
      </c>
      <c r="B19" s="3" t="s">
        <v>107</v>
      </c>
      <c r="C19" s="63" t="s">
        <v>137</v>
      </c>
      <c r="D19" s="55" t="s">
        <v>137</v>
      </c>
      <c r="E19" s="66" t="s">
        <v>137</v>
      </c>
      <c r="F19" s="56" t="s">
        <v>137</v>
      </c>
      <c r="G19" s="56" t="s">
        <v>137</v>
      </c>
      <c r="H19" s="56" t="s">
        <v>137</v>
      </c>
      <c r="I19" s="57" t="s">
        <v>137</v>
      </c>
      <c r="J19" s="57" t="s">
        <v>137</v>
      </c>
      <c r="K19" s="57" t="s">
        <v>137</v>
      </c>
      <c r="L19" s="57"/>
      <c r="M19" s="57"/>
      <c r="N19" s="82"/>
    </row>
    <row r="20" spans="1:14" ht="16.5">
      <c r="A20" s="34" t="s">
        <v>74</v>
      </c>
      <c r="B20" s="3" t="s">
        <v>108</v>
      </c>
      <c r="C20" s="63" t="s">
        <v>137</v>
      </c>
      <c r="D20" s="55" t="s">
        <v>137</v>
      </c>
      <c r="E20" s="66" t="s">
        <v>137</v>
      </c>
      <c r="F20" s="56" t="s">
        <v>137</v>
      </c>
      <c r="G20" s="56" t="s">
        <v>137</v>
      </c>
      <c r="H20" s="56" t="s">
        <v>137</v>
      </c>
      <c r="I20" s="57" t="s">
        <v>137</v>
      </c>
      <c r="J20" s="57" t="s">
        <v>137</v>
      </c>
      <c r="K20" s="57" t="s">
        <v>137</v>
      </c>
      <c r="L20" s="57" t="s">
        <v>137</v>
      </c>
      <c r="M20" s="57" t="s">
        <v>137</v>
      </c>
      <c r="N20" s="82" t="s">
        <v>137</v>
      </c>
    </row>
    <row r="21" spans="1:14" ht="16.5">
      <c r="A21" s="34" t="s">
        <v>74</v>
      </c>
      <c r="B21" s="3" t="s">
        <v>27</v>
      </c>
      <c r="C21" s="63" t="s">
        <v>137</v>
      </c>
      <c r="D21" s="55" t="s">
        <v>137</v>
      </c>
      <c r="E21" s="66" t="s">
        <v>137</v>
      </c>
      <c r="F21" s="56" t="s">
        <v>137</v>
      </c>
      <c r="G21" s="56" t="s">
        <v>137</v>
      </c>
      <c r="H21" s="56" t="s">
        <v>137</v>
      </c>
      <c r="I21" s="57" t="s">
        <v>137</v>
      </c>
      <c r="J21" s="57" t="s">
        <v>137</v>
      </c>
      <c r="K21" s="57"/>
      <c r="L21" s="57"/>
      <c r="M21" s="57"/>
      <c r="N21" s="82"/>
    </row>
    <row r="22" spans="1:14" ht="17.25" customHeight="1">
      <c r="A22" s="31" t="s">
        <v>28</v>
      </c>
      <c r="B22" s="3" t="s">
        <v>28</v>
      </c>
      <c r="C22" s="63" t="s">
        <v>137</v>
      </c>
      <c r="D22" s="55" t="s">
        <v>137</v>
      </c>
      <c r="E22" s="66" t="s">
        <v>137</v>
      </c>
      <c r="F22" s="56" t="s">
        <v>137</v>
      </c>
      <c r="G22" s="56" t="s">
        <v>137</v>
      </c>
      <c r="H22" s="56" t="s">
        <v>137</v>
      </c>
      <c r="I22" s="57" t="s">
        <v>137</v>
      </c>
      <c r="J22" s="57" t="s">
        <v>137</v>
      </c>
      <c r="K22" s="57" t="s">
        <v>137</v>
      </c>
      <c r="L22" s="57" t="s">
        <v>137</v>
      </c>
      <c r="M22" s="57" t="s">
        <v>140</v>
      </c>
      <c r="N22" s="82" t="s">
        <v>137</v>
      </c>
    </row>
    <row r="23" spans="1:14" ht="16.5">
      <c r="A23" s="31" t="s">
        <v>28</v>
      </c>
      <c r="B23" s="3" t="s">
        <v>29</v>
      </c>
      <c r="C23" s="63"/>
      <c r="D23" s="55" t="s">
        <v>137</v>
      </c>
      <c r="E23" s="66" t="s">
        <v>137</v>
      </c>
      <c r="F23" s="56" t="s">
        <v>137</v>
      </c>
      <c r="G23" s="56" t="s">
        <v>137</v>
      </c>
      <c r="H23" s="56" t="s">
        <v>137</v>
      </c>
      <c r="I23" s="57" t="s">
        <v>137</v>
      </c>
      <c r="J23" s="57" t="s">
        <v>137</v>
      </c>
      <c r="K23" s="57" t="s">
        <v>137</v>
      </c>
      <c r="L23" s="57" t="s">
        <v>137</v>
      </c>
      <c r="M23" s="57"/>
      <c r="N23" s="82"/>
    </row>
    <row r="24" spans="1:14" ht="16.5">
      <c r="A24" s="31" t="s">
        <v>28</v>
      </c>
      <c r="B24" s="3" t="s">
        <v>116</v>
      </c>
      <c r="C24" s="63"/>
      <c r="D24" s="55" t="s">
        <v>137</v>
      </c>
      <c r="E24" s="66" t="s">
        <v>137</v>
      </c>
      <c r="F24" s="56" t="s">
        <v>137</v>
      </c>
      <c r="G24" s="56" t="s">
        <v>137</v>
      </c>
      <c r="H24" s="56" t="s">
        <v>137</v>
      </c>
      <c r="I24" s="57" t="s">
        <v>137</v>
      </c>
      <c r="J24" s="57" t="s">
        <v>137</v>
      </c>
      <c r="K24" s="57" t="s">
        <v>137</v>
      </c>
      <c r="L24" s="57" t="s">
        <v>137</v>
      </c>
      <c r="M24" s="57" t="s">
        <v>137</v>
      </c>
      <c r="N24" s="82" t="s">
        <v>137</v>
      </c>
    </row>
    <row r="25" spans="1:14" ht="16.5">
      <c r="A25" s="34" t="s">
        <v>75</v>
      </c>
      <c r="B25" s="3" t="s">
        <v>30</v>
      </c>
      <c r="C25" s="63" t="s">
        <v>137</v>
      </c>
      <c r="D25" s="55" t="s">
        <v>137</v>
      </c>
      <c r="E25" s="66" t="s">
        <v>137</v>
      </c>
      <c r="F25" s="56" t="s">
        <v>137</v>
      </c>
      <c r="G25" s="56" t="s">
        <v>137</v>
      </c>
      <c r="H25" s="56" t="s">
        <v>137</v>
      </c>
      <c r="I25" s="57" t="s">
        <v>137</v>
      </c>
      <c r="J25" s="57" t="s">
        <v>137</v>
      </c>
      <c r="K25" s="57" t="s">
        <v>137</v>
      </c>
      <c r="L25" s="57" t="s">
        <v>137</v>
      </c>
      <c r="M25" s="57" t="s">
        <v>137</v>
      </c>
      <c r="N25" s="82" t="s">
        <v>137</v>
      </c>
    </row>
    <row r="26" spans="1:14" ht="16.5">
      <c r="A26" s="34" t="s">
        <v>76</v>
      </c>
      <c r="B26" s="3" t="s">
        <v>31</v>
      </c>
      <c r="C26" s="63" t="s">
        <v>137</v>
      </c>
      <c r="D26" s="55" t="s">
        <v>137</v>
      </c>
      <c r="E26" s="66" t="s">
        <v>137</v>
      </c>
      <c r="F26" s="56" t="s">
        <v>137</v>
      </c>
      <c r="G26" s="56"/>
      <c r="H26" s="56"/>
      <c r="I26" s="57"/>
      <c r="J26" s="57"/>
      <c r="K26" s="57"/>
      <c r="L26" s="57"/>
      <c r="M26" s="57"/>
      <c r="N26" s="82"/>
    </row>
    <row r="27" spans="1:14" ht="16.5">
      <c r="A27" s="31" t="s">
        <v>76</v>
      </c>
      <c r="B27" s="3" t="s">
        <v>32</v>
      </c>
      <c r="C27" s="63"/>
      <c r="D27" s="55" t="s">
        <v>137</v>
      </c>
      <c r="E27" s="66" t="s">
        <v>137</v>
      </c>
      <c r="F27" s="56" t="s">
        <v>137</v>
      </c>
      <c r="G27" s="56"/>
      <c r="H27" s="56"/>
      <c r="I27" s="57"/>
      <c r="J27" s="57"/>
      <c r="K27" s="57"/>
      <c r="L27" s="57"/>
      <c r="M27" s="57"/>
      <c r="N27" s="82"/>
    </row>
    <row r="28" spans="1:14" ht="16.5">
      <c r="A28" s="31" t="s">
        <v>76</v>
      </c>
      <c r="B28" s="24" t="s">
        <v>76</v>
      </c>
      <c r="C28" s="63" t="s">
        <v>137</v>
      </c>
      <c r="D28" s="55" t="s">
        <v>137</v>
      </c>
      <c r="E28" s="66" t="s">
        <v>137</v>
      </c>
      <c r="F28" s="56" t="s">
        <v>137</v>
      </c>
      <c r="G28" s="56"/>
      <c r="H28" s="56"/>
      <c r="I28" s="57"/>
      <c r="J28" s="57"/>
      <c r="K28" s="57"/>
      <c r="L28" s="57"/>
      <c r="M28" s="57"/>
      <c r="N28" s="82"/>
    </row>
    <row r="29" spans="1:14" ht="16.5">
      <c r="A29" s="34" t="s">
        <v>77</v>
      </c>
      <c r="B29" s="3" t="s">
        <v>33</v>
      </c>
      <c r="C29" s="63" t="s">
        <v>137</v>
      </c>
      <c r="D29" s="55" t="s">
        <v>137</v>
      </c>
      <c r="E29" s="66" t="s">
        <v>137</v>
      </c>
      <c r="F29" s="56" t="s">
        <v>137</v>
      </c>
      <c r="G29" s="56" t="s">
        <v>137</v>
      </c>
      <c r="H29" s="56" t="s">
        <v>137</v>
      </c>
      <c r="I29" s="57" t="s">
        <v>137</v>
      </c>
      <c r="J29" s="57" t="s">
        <v>137</v>
      </c>
      <c r="K29" s="57" t="s">
        <v>137</v>
      </c>
      <c r="L29" s="57" t="s">
        <v>137</v>
      </c>
      <c r="M29" s="57" t="s">
        <v>137</v>
      </c>
      <c r="N29" s="82" t="s">
        <v>137</v>
      </c>
    </row>
    <row r="30" spans="1:14" ht="16.5">
      <c r="A30" s="34" t="s">
        <v>34</v>
      </c>
      <c r="B30" s="3" t="s">
        <v>34</v>
      </c>
      <c r="C30" s="63" t="s">
        <v>137</v>
      </c>
      <c r="D30" s="55" t="s">
        <v>137</v>
      </c>
      <c r="E30" s="66" t="s">
        <v>137</v>
      </c>
      <c r="F30" s="56" t="s">
        <v>137</v>
      </c>
      <c r="G30" s="56" t="s">
        <v>137</v>
      </c>
      <c r="H30" s="56" t="s">
        <v>137</v>
      </c>
      <c r="I30" s="57" t="s">
        <v>137</v>
      </c>
      <c r="J30" s="57" t="s">
        <v>137</v>
      </c>
      <c r="K30" s="57" t="s">
        <v>137</v>
      </c>
      <c r="L30" s="57" t="s">
        <v>137</v>
      </c>
      <c r="M30" s="57" t="s">
        <v>137</v>
      </c>
      <c r="N30" s="82"/>
    </row>
    <row r="31" spans="1:14" ht="16.5">
      <c r="A31" s="31" t="s">
        <v>34</v>
      </c>
      <c r="B31" s="3" t="s">
        <v>35</v>
      </c>
      <c r="C31" s="63" t="s">
        <v>137</v>
      </c>
      <c r="D31" s="55" t="s">
        <v>137</v>
      </c>
      <c r="E31" s="66" t="s">
        <v>137</v>
      </c>
      <c r="F31" s="56" t="s">
        <v>137</v>
      </c>
      <c r="G31" s="56" t="s">
        <v>137</v>
      </c>
      <c r="H31" s="56" t="s">
        <v>137</v>
      </c>
      <c r="I31" s="57" t="s">
        <v>137</v>
      </c>
      <c r="J31" s="57" t="s">
        <v>137</v>
      </c>
      <c r="K31" s="57" t="s">
        <v>137</v>
      </c>
      <c r="L31" s="57" t="s">
        <v>137</v>
      </c>
      <c r="M31" s="57" t="s">
        <v>137</v>
      </c>
      <c r="N31" s="82" t="s">
        <v>137</v>
      </c>
    </row>
    <row r="32" spans="1:14" ht="16.5">
      <c r="A32" s="34" t="s">
        <v>47</v>
      </c>
      <c r="B32" s="3" t="s">
        <v>47</v>
      </c>
      <c r="C32" s="63" t="s">
        <v>137</v>
      </c>
      <c r="D32" s="55" t="s">
        <v>137</v>
      </c>
      <c r="E32" s="66" t="s">
        <v>137</v>
      </c>
      <c r="F32" s="56" t="s">
        <v>137</v>
      </c>
      <c r="G32" s="56" t="s">
        <v>137</v>
      </c>
      <c r="H32" s="56" t="s">
        <v>137</v>
      </c>
      <c r="I32" s="57" t="s">
        <v>137</v>
      </c>
      <c r="J32" s="57" t="s">
        <v>137</v>
      </c>
      <c r="K32" s="57" t="s">
        <v>137</v>
      </c>
      <c r="L32" s="57" t="s">
        <v>137</v>
      </c>
      <c r="M32" s="57" t="s">
        <v>137</v>
      </c>
      <c r="N32" s="82" t="s">
        <v>137</v>
      </c>
    </row>
    <row r="33" spans="1:14" ht="16.5">
      <c r="A33" s="34" t="s">
        <v>78</v>
      </c>
      <c r="B33" s="3" t="s">
        <v>36</v>
      </c>
      <c r="C33" s="63" t="s">
        <v>137</v>
      </c>
      <c r="D33" s="55" t="s">
        <v>137</v>
      </c>
      <c r="E33" s="66" t="s">
        <v>137</v>
      </c>
      <c r="F33" s="56" t="s">
        <v>137</v>
      </c>
      <c r="G33" s="56" t="s">
        <v>137</v>
      </c>
      <c r="H33" s="56" t="s">
        <v>137</v>
      </c>
      <c r="I33" s="57" t="s">
        <v>137</v>
      </c>
      <c r="J33" s="57" t="s">
        <v>137</v>
      </c>
      <c r="K33" s="57" t="s">
        <v>137</v>
      </c>
      <c r="L33" s="57" t="s">
        <v>137</v>
      </c>
      <c r="M33" s="57" t="s">
        <v>137</v>
      </c>
      <c r="N33" s="82" t="s">
        <v>137</v>
      </c>
    </row>
    <row r="34" spans="1:14" ht="16.5">
      <c r="A34" s="34" t="s">
        <v>113</v>
      </c>
      <c r="B34" s="3" t="s">
        <v>114</v>
      </c>
      <c r="C34" s="63" t="s">
        <v>137</v>
      </c>
      <c r="D34" s="55" t="s">
        <v>137</v>
      </c>
      <c r="E34" s="66" t="s">
        <v>137</v>
      </c>
      <c r="F34" s="56" t="s">
        <v>137</v>
      </c>
      <c r="G34" s="56" t="s">
        <v>137</v>
      </c>
      <c r="H34" s="56" t="s">
        <v>137</v>
      </c>
      <c r="I34" s="57" t="s">
        <v>137</v>
      </c>
      <c r="J34" s="57" t="s">
        <v>137</v>
      </c>
      <c r="K34" s="57"/>
      <c r="L34" s="57"/>
      <c r="M34" s="57" t="s">
        <v>137</v>
      </c>
      <c r="N34" s="82" t="s">
        <v>137</v>
      </c>
    </row>
    <row r="35" spans="1:14" ht="16.5">
      <c r="A35" s="34" t="s">
        <v>79</v>
      </c>
      <c r="B35" s="3" t="s">
        <v>37</v>
      </c>
      <c r="C35" s="63"/>
      <c r="D35" s="55" t="s">
        <v>137</v>
      </c>
      <c r="E35" s="66" t="s">
        <v>137</v>
      </c>
      <c r="F35" s="56" t="s">
        <v>137</v>
      </c>
      <c r="G35" s="56" t="s">
        <v>137</v>
      </c>
      <c r="H35" s="56" t="s">
        <v>137</v>
      </c>
      <c r="I35" s="57" t="s">
        <v>137</v>
      </c>
      <c r="J35" s="57" t="s">
        <v>137</v>
      </c>
      <c r="K35" s="57" t="s">
        <v>137</v>
      </c>
      <c r="L35" s="57" t="s">
        <v>137</v>
      </c>
      <c r="M35" s="57" t="s">
        <v>137</v>
      </c>
      <c r="N35" s="82"/>
    </row>
    <row r="36" spans="1:14" ht="16.5">
      <c r="A36" s="34" t="s">
        <v>42</v>
      </c>
      <c r="B36" s="3" t="s">
        <v>42</v>
      </c>
      <c r="C36" s="63" t="s">
        <v>137</v>
      </c>
      <c r="D36" s="55" t="s">
        <v>137</v>
      </c>
      <c r="E36" s="66" t="s">
        <v>137</v>
      </c>
      <c r="F36" s="56" t="s">
        <v>137</v>
      </c>
      <c r="G36" s="56" t="s">
        <v>137</v>
      </c>
      <c r="H36" s="56" t="s">
        <v>137</v>
      </c>
      <c r="I36" s="57" t="s">
        <v>137</v>
      </c>
      <c r="J36" s="57" t="s">
        <v>137</v>
      </c>
      <c r="K36" s="57" t="s">
        <v>137</v>
      </c>
      <c r="L36" s="57" t="s">
        <v>137</v>
      </c>
      <c r="M36" s="57"/>
      <c r="N36" s="82"/>
    </row>
    <row r="37" spans="1:14" ht="16.5">
      <c r="A37" s="34" t="s">
        <v>80</v>
      </c>
      <c r="B37" s="3" t="s">
        <v>43</v>
      </c>
      <c r="C37" s="63"/>
      <c r="D37" s="55"/>
      <c r="E37" s="66" t="s">
        <v>137</v>
      </c>
      <c r="F37" s="56" t="s">
        <v>137</v>
      </c>
      <c r="G37" s="56" t="s">
        <v>137</v>
      </c>
      <c r="H37" s="56" t="s">
        <v>137</v>
      </c>
      <c r="I37" s="57" t="s">
        <v>137</v>
      </c>
      <c r="J37" s="57" t="s">
        <v>137</v>
      </c>
      <c r="K37" s="57" t="s">
        <v>137</v>
      </c>
      <c r="L37" s="57" t="s">
        <v>137</v>
      </c>
      <c r="M37" s="57" t="s">
        <v>137</v>
      </c>
      <c r="N37" s="82" t="s">
        <v>137</v>
      </c>
    </row>
    <row r="38" spans="1:14" ht="16.5">
      <c r="A38" s="31" t="s">
        <v>80</v>
      </c>
      <c r="B38" s="3" t="s">
        <v>44</v>
      </c>
      <c r="C38" s="63" t="s">
        <v>137</v>
      </c>
      <c r="D38" s="55" t="s">
        <v>137</v>
      </c>
      <c r="E38" s="66" t="s">
        <v>137</v>
      </c>
      <c r="F38" s="56" t="s">
        <v>137</v>
      </c>
      <c r="G38" s="56" t="s">
        <v>137</v>
      </c>
      <c r="H38" s="56" t="s">
        <v>137</v>
      </c>
      <c r="I38" s="57" t="s">
        <v>137</v>
      </c>
      <c r="J38" s="57" t="s">
        <v>137</v>
      </c>
      <c r="K38" s="57" t="s">
        <v>137</v>
      </c>
      <c r="L38" s="57" t="s">
        <v>137</v>
      </c>
      <c r="M38" s="57" t="s">
        <v>137</v>
      </c>
      <c r="N38" s="82" t="s">
        <v>137</v>
      </c>
    </row>
    <row r="39" spans="1:14" ht="16.5">
      <c r="A39" s="31" t="s">
        <v>80</v>
      </c>
      <c r="B39" s="3" t="s">
        <v>45</v>
      </c>
      <c r="C39" s="63" t="s">
        <v>137</v>
      </c>
      <c r="D39" s="55" t="s">
        <v>137</v>
      </c>
      <c r="E39" s="66" t="s">
        <v>137</v>
      </c>
      <c r="F39" s="56" t="s">
        <v>137</v>
      </c>
      <c r="G39" s="56" t="s">
        <v>137</v>
      </c>
      <c r="H39" s="56" t="s">
        <v>137</v>
      </c>
      <c r="I39" s="57" t="s">
        <v>137</v>
      </c>
      <c r="J39" s="57" t="s">
        <v>137</v>
      </c>
      <c r="K39" s="57" t="s">
        <v>137</v>
      </c>
      <c r="L39" s="57" t="s">
        <v>137</v>
      </c>
      <c r="M39" s="57" t="s">
        <v>137</v>
      </c>
      <c r="N39" s="82" t="s">
        <v>137</v>
      </c>
    </row>
    <row r="40" spans="1:14" ht="16.5">
      <c r="A40" s="31" t="s">
        <v>80</v>
      </c>
      <c r="B40" s="3" t="s">
        <v>103</v>
      </c>
      <c r="C40" s="63"/>
      <c r="D40" s="55" t="s">
        <v>137</v>
      </c>
      <c r="E40" s="66" t="s">
        <v>137</v>
      </c>
      <c r="F40" s="56" t="s">
        <v>137</v>
      </c>
      <c r="G40" s="56" t="s">
        <v>137</v>
      </c>
      <c r="H40" s="56" t="s">
        <v>137</v>
      </c>
      <c r="I40" s="57" t="s">
        <v>137</v>
      </c>
      <c r="J40" s="57" t="s">
        <v>137</v>
      </c>
      <c r="K40" s="57" t="s">
        <v>137</v>
      </c>
      <c r="L40" s="57" t="s">
        <v>137</v>
      </c>
      <c r="M40" s="57" t="s">
        <v>137</v>
      </c>
      <c r="N40" s="82" t="s">
        <v>137</v>
      </c>
    </row>
    <row r="41" spans="1:14" ht="16.5">
      <c r="A41" s="31" t="s">
        <v>81</v>
      </c>
      <c r="B41" s="3" t="s">
        <v>134</v>
      </c>
      <c r="C41" s="63"/>
      <c r="D41" s="55"/>
      <c r="E41" s="66" t="s">
        <v>137</v>
      </c>
      <c r="F41" s="56" t="s">
        <v>137</v>
      </c>
      <c r="G41" s="56" t="s">
        <v>137</v>
      </c>
      <c r="H41" s="56" t="s">
        <v>137</v>
      </c>
      <c r="I41" s="57" t="s">
        <v>137</v>
      </c>
      <c r="J41" s="57" t="s">
        <v>137</v>
      </c>
      <c r="K41" s="57" t="s">
        <v>137</v>
      </c>
      <c r="L41" s="57" t="s">
        <v>137</v>
      </c>
      <c r="M41" s="57" t="s">
        <v>137</v>
      </c>
      <c r="N41" s="82"/>
    </row>
    <row r="42" spans="1:14" ht="16.5">
      <c r="A42" s="34" t="s">
        <v>81</v>
      </c>
      <c r="B42" s="3" t="s">
        <v>81</v>
      </c>
      <c r="C42" s="63" t="s">
        <v>137</v>
      </c>
      <c r="D42" s="55" t="s">
        <v>137</v>
      </c>
      <c r="E42" s="66" t="s">
        <v>137</v>
      </c>
      <c r="F42" s="56" t="s">
        <v>137</v>
      </c>
      <c r="G42" s="56" t="s">
        <v>137</v>
      </c>
      <c r="H42" s="56" t="s">
        <v>137</v>
      </c>
      <c r="I42" s="57" t="s">
        <v>137</v>
      </c>
      <c r="J42" s="57" t="s">
        <v>137</v>
      </c>
      <c r="K42" s="57" t="s">
        <v>137</v>
      </c>
      <c r="L42" s="57"/>
      <c r="M42" s="57"/>
      <c r="N42" s="82"/>
    </row>
    <row r="43" spans="1:14" ht="16.5">
      <c r="A43" s="34" t="s">
        <v>81</v>
      </c>
      <c r="B43" s="3" t="s">
        <v>109</v>
      </c>
      <c r="C43" s="63" t="s">
        <v>137</v>
      </c>
      <c r="D43" s="55" t="s">
        <v>137</v>
      </c>
      <c r="E43" s="66" t="s">
        <v>137</v>
      </c>
      <c r="F43" s="56" t="s">
        <v>137</v>
      </c>
      <c r="G43" s="56" t="s">
        <v>137</v>
      </c>
      <c r="H43" s="56" t="s">
        <v>137</v>
      </c>
      <c r="I43" s="57" t="s">
        <v>137</v>
      </c>
      <c r="J43" s="57" t="s">
        <v>137</v>
      </c>
      <c r="K43" s="57" t="s">
        <v>137</v>
      </c>
      <c r="L43" s="57" t="s">
        <v>137</v>
      </c>
      <c r="M43" s="57"/>
      <c r="N43" s="82"/>
    </row>
    <row r="44" spans="1:14" ht="16.5">
      <c r="A44" s="34" t="s">
        <v>81</v>
      </c>
      <c r="B44" s="3" t="s">
        <v>46</v>
      </c>
      <c r="C44" s="63" t="s">
        <v>137</v>
      </c>
      <c r="D44" s="55" t="s">
        <v>137</v>
      </c>
      <c r="E44" s="66" t="s">
        <v>137</v>
      </c>
      <c r="F44" s="56" t="s">
        <v>137</v>
      </c>
      <c r="G44" s="56" t="s">
        <v>137</v>
      </c>
      <c r="H44" s="56" t="s">
        <v>137</v>
      </c>
      <c r="I44" s="57" t="s">
        <v>137</v>
      </c>
      <c r="J44" s="57" t="s">
        <v>137</v>
      </c>
      <c r="K44" s="57" t="s">
        <v>137</v>
      </c>
      <c r="L44" s="57" t="s">
        <v>137</v>
      </c>
      <c r="M44" s="57" t="s">
        <v>137</v>
      </c>
      <c r="N44" s="82" t="s">
        <v>137</v>
      </c>
    </row>
    <row r="45" spans="1:14" ht="16.5">
      <c r="A45" s="34" t="s">
        <v>50</v>
      </c>
      <c r="B45" s="3" t="s">
        <v>49</v>
      </c>
      <c r="C45" s="63" t="s">
        <v>137</v>
      </c>
      <c r="D45" s="55" t="s">
        <v>137</v>
      </c>
      <c r="E45" s="66" t="s">
        <v>137</v>
      </c>
      <c r="F45" s="56" t="s">
        <v>137</v>
      </c>
      <c r="G45" s="56" t="s">
        <v>137</v>
      </c>
      <c r="H45" s="56" t="s">
        <v>137</v>
      </c>
      <c r="I45" s="57" t="s">
        <v>137</v>
      </c>
      <c r="J45" s="57" t="s">
        <v>137</v>
      </c>
      <c r="K45" s="57" t="s">
        <v>137</v>
      </c>
      <c r="L45" s="57" t="s">
        <v>137</v>
      </c>
      <c r="M45" s="57" t="s">
        <v>137</v>
      </c>
      <c r="N45" s="82" t="s">
        <v>137</v>
      </c>
    </row>
    <row r="46" spans="1:14" ht="16.5">
      <c r="A46" s="31" t="s">
        <v>50</v>
      </c>
      <c r="B46" s="3" t="s">
        <v>50</v>
      </c>
      <c r="C46" s="63"/>
      <c r="D46" s="55"/>
      <c r="E46" s="66"/>
      <c r="F46" s="56"/>
      <c r="G46" s="56"/>
      <c r="H46" s="56"/>
      <c r="I46" s="57"/>
      <c r="J46" s="57"/>
      <c r="K46" s="57"/>
      <c r="L46" s="57"/>
      <c r="M46" s="57"/>
      <c r="N46" s="82"/>
    </row>
    <row r="47" spans="1:14" ht="16.5">
      <c r="A47" s="31" t="s">
        <v>129</v>
      </c>
      <c r="B47" s="3" t="s">
        <v>130</v>
      </c>
      <c r="C47" s="63"/>
      <c r="D47" s="55" t="s">
        <v>137</v>
      </c>
      <c r="E47" s="66" t="s">
        <v>137</v>
      </c>
      <c r="F47" s="56" t="s">
        <v>137</v>
      </c>
      <c r="G47" s="56" t="s">
        <v>137</v>
      </c>
      <c r="H47" s="56"/>
      <c r="I47" s="57"/>
      <c r="J47" s="57"/>
      <c r="K47" s="57"/>
      <c r="L47" s="57"/>
      <c r="M47" s="57"/>
      <c r="N47" s="82"/>
    </row>
    <row r="48" spans="1:14" ht="16.5">
      <c r="A48" s="34" t="s">
        <v>104</v>
      </c>
      <c r="B48" s="3" t="s">
        <v>115</v>
      </c>
      <c r="C48" s="63" t="s">
        <v>137</v>
      </c>
      <c r="D48" s="55" t="s">
        <v>137</v>
      </c>
      <c r="E48" s="66" t="s">
        <v>137</v>
      </c>
      <c r="F48" s="56" t="s">
        <v>137</v>
      </c>
      <c r="G48" s="56" t="s">
        <v>137</v>
      </c>
      <c r="H48" s="56" t="s">
        <v>137</v>
      </c>
      <c r="I48" s="57" t="s">
        <v>137</v>
      </c>
      <c r="J48" s="57" t="s">
        <v>137</v>
      </c>
      <c r="K48" s="57" t="s">
        <v>137</v>
      </c>
      <c r="L48" s="57" t="s">
        <v>137</v>
      </c>
      <c r="M48" s="57"/>
      <c r="N48" s="82"/>
    </row>
    <row r="49" spans="1:14" ht="16.5">
      <c r="A49" s="31" t="s">
        <v>104</v>
      </c>
      <c r="B49" s="5" t="s">
        <v>104</v>
      </c>
      <c r="C49" s="63" t="s">
        <v>137</v>
      </c>
      <c r="D49" s="55" t="s">
        <v>137</v>
      </c>
      <c r="E49" s="66" t="s">
        <v>137</v>
      </c>
      <c r="F49" s="56" t="s">
        <v>137</v>
      </c>
      <c r="G49" s="56" t="s">
        <v>137</v>
      </c>
      <c r="H49" s="56" t="s">
        <v>137</v>
      </c>
      <c r="I49" s="57" t="s">
        <v>137</v>
      </c>
      <c r="J49" s="57" t="s">
        <v>137</v>
      </c>
      <c r="K49" s="57"/>
      <c r="L49" s="57"/>
      <c r="M49" s="57"/>
      <c r="N49" s="82"/>
    </row>
    <row r="50" spans="1:14" ht="16.5">
      <c r="A50" s="31" t="s">
        <v>104</v>
      </c>
      <c r="B50" s="3" t="s">
        <v>39</v>
      </c>
      <c r="C50" s="63" t="s">
        <v>137</v>
      </c>
      <c r="D50" s="55" t="s">
        <v>137</v>
      </c>
      <c r="E50" s="66" t="s">
        <v>137</v>
      </c>
      <c r="F50" s="56" t="s">
        <v>137</v>
      </c>
      <c r="G50" s="56" t="s">
        <v>137</v>
      </c>
      <c r="H50" s="56" t="s">
        <v>137</v>
      </c>
      <c r="I50" s="57" t="s">
        <v>137</v>
      </c>
      <c r="J50" s="57" t="s">
        <v>137</v>
      </c>
      <c r="K50" s="57" t="s">
        <v>137</v>
      </c>
      <c r="L50" s="57" t="s">
        <v>137</v>
      </c>
      <c r="M50" s="57" t="s">
        <v>137</v>
      </c>
      <c r="N50" s="82"/>
    </row>
    <row r="51" spans="1:14" ht="16.5">
      <c r="A51" s="31" t="s">
        <v>104</v>
      </c>
      <c r="B51" s="3" t="s">
        <v>40</v>
      </c>
      <c r="C51" s="63" t="s">
        <v>137</v>
      </c>
      <c r="D51" s="55" t="s">
        <v>137</v>
      </c>
      <c r="E51" s="66" t="s">
        <v>137</v>
      </c>
      <c r="F51" s="56" t="s">
        <v>137</v>
      </c>
      <c r="G51" s="56" t="s">
        <v>137</v>
      </c>
      <c r="H51" s="56" t="s">
        <v>137</v>
      </c>
      <c r="I51" s="57" t="s">
        <v>137</v>
      </c>
      <c r="J51" s="57" t="s">
        <v>137</v>
      </c>
      <c r="K51" s="57" t="s">
        <v>137</v>
      </c>
      <c r="L51" s="57" t="s">
        <v>137</v>
      </c>
      <c r="M51" s="57" t="s">
        <v>137</v>
      </c>
      <c r="N51" s="82" t="s">
        <v>137</v>
      </c>
    </row>
    <row r="52" spans="1:14" ht="16.5">
      <c r="A52" s="34" t="s">
        <v>82</v>
      </c>
      <c r="B52" s="3" t="s">
        <v>51</v>
      </c>
      <c r="C52" s="63" t="s">
        <v>137</v>
      </c>
      <c r="D52" s="55" t="s">
        <v>137</v>
      </c>
      <c r="E52" s="66" t="s">
        <v>137</v>
      </c>
      <c r="F52" s="56" t="s">
        <v>137</v>
      </c>
      <c r="G52" s="56" t="s">
        <v>137</v>
      </c>
      <c r="H52" s="56" t="s">
        <v>137</v>
      </c>
      <c r="I52" s="57" t="s">
        <v>137</v>
      </c>
      <c r="J52" s="57" t="s">
        <v>137</v>
      </c>
      <c r="K52" s="57" t="s">
        <v>137</v>
      </c>
      <c r="L52" s="57" t="s">
        <v>137</v>
      </c>
      <c r="M52" s="57" t="s">
        <v>137</v>
      </c>
      <c r="N52" s="82" t="s">
        <v>137</v>
      </c>
    </row>
    <row r="53" spans="1:14" ht="16.5">
      <c r="A53" s="34" t="s">
        <v>82</v>
      </c>
      <c r="B53" s="3" t="s">
        <v>52</v>
      </c>
      <c r="C53" s="63" t="s">
        <v>137</v>
      </c>
      <c r="D53" s="55" t="s">
        <v>137</v>
      </c>
      <c r="E53" s="66" t="s">
        <v>137</v>
      </c>
      <c r="F53" s="56" t="s">
        <v>137</v>
      </c>
      <c r="G53" s="56" t="s">
        <v>137</v>
      </c>
      <c r="H53" s="56" t="s">
        <v>137</v>
      </c>
      <c r="I53" s="57" t="s">
        <v>137</v>
      </c>
      <c r="J53" s="57" t="s">
        <v>137</v>
      </c>
      <c r="K53" s="57" t="s">
        <v>137</v>
      </c>
      <c r="L53" s="57" t="s">
        <v>137</v>
      </c>
      <c r="M53" s="57" t="s">
        <v>137</v>
      </c>
      <c r="N53" s="82"/>
    </row>
    <row r="54" spans="1:14" ht="16.5">
      <c r="A54" s="34" t="s">
        <v>60</v>
      </c>
      <c r="B54" s="3" t="s">
        <v>60</v>
      </c>
      <c r="C54" s="63"/>
      <c r="D54" s="55" t="s">
        <v>137</v>
      </c>
      <c r="E54" s="66" t="s">
        <v>137</v>
      </c>
      <c r="F54" s="56" t="s">
        <v>137</v>
      </c>
      <c r="G54" s="56" t="s">
        <v>137</v>
      </c>
      <c r="H54" s="56" t="s">
        <v>137</v>
      </c>
      <c r="I54" s="57" t="s">
        <v>137</v>
      </c>
      <c r="J54" s="57" t="s">
        <v>137</v>
      </c>
      <c r="K54" s="57" t="s">
        <v>137</v>
      </c>
      <c r="L54" s="57" t="s">
        <v>137</v>
      </c>
      <c r="M54" s="57" t="s">
        <v>137</v>
      </c>
      <c r="N54" s="82"/>
    </row>
    <row r="55" spans="1:14" ht="16.5">
      <c r="A55" s="34" t="s">
        <v>83</v>
      </c>
      <c r="B55" s="3" t="s">
        <v>53</v>
      </c>
      <c r="C55" s="63"/>
      <c r="D55" s="55" t="s">
        <v>137</v>
      </c>
      <c r="E55" s="66" t="s">
        <v>137</v>
      </c>
      <c r="F55" s="56" t="s">
        <v>137</v>
      </c>
      <c r="G55" s="56" t="s">
        <v>137</v>
      </c>
      <c r="H55" s="56"/>
      <c r="I55" s="57" t="s">
        <v>137</v>
      </c>
      <c r="J55" s="57"/>
      <c r="K55" s="57" t="s">
        <v>137</v>
      </c>
      <c r="L55" s="57"/>
      <c r="M55" s="57"/>
      <c r="N55" s="82"/>
    </row>
    <row r="56" spans="1:14" ht="16.5">
      <c r="A56" s="31" t="s">
        <v>83</v>
      </c>
      <c r="B56" s="5" t="s">
        <v>83</v>
      </c>
      <c r="C56" s="63"/>
      <c r="D56" s="55"/>
      <c r="E56" s="66"/>
      <c r="F56" s="56"/>
      <c r="G56" s="56"/>
      <c r="H56" s="56"/>
      <c r="I56" s="57"/>
      <c r="J56" s="57"/>
      <c r="K56" s="57"/>
      <c r="L56" s="57"/>
      <c r="M56" s="57"/>
      <c r="N56" s="82"/>
    </row>
    <row r="57" spans="1:14" ht="16.5">
      <c r="A57" s="34" t="s">
        <v>84</v>
      </c>
      <c r="B57" s="3" t="s">
        <v>54</v>
      </c>
      <c r="C57" s="63" t="s">
        <v>137</v>
      </c>
      <c r="D57" s="54" t="s">
        <v>137</v>
      </c>
      <c r="E57" s="66" t="s">
        <v>137</v>
      </c>
      <c r="F57" s="56" t="s">
        <v>137</v>
      </c>
      <c r="G57" s="56" t="s">
        <v>137</v>
      </c>
      <c r="H57" s="56" t="s">
        <v>137</v>
      </c>
      <c r="I57" s="57" t="s">
        <v>137</v>
      </c>
      <c r="J57" s="57" t="s">
        <v>137</v>
      </c>
      <c r="K57" s="57" t="s">
        <v>137</v>
      </c>
      <c r="L57" s="57" t="s">
        <v>137</v>
      </c>
      <c r="M57" s="57" t="s">
        <v>137</v>
      </c>
      <c r="N57" s="82" t="s">
        <v>137</v>
      </c>
    </row>
    <row r="58" spans="1:14" ht="16.5">
      <c r="A58" s="31" t="s">
        <v>84</v>
      </c>
      <c r="B58" s="3" t="s">
        <v>55</v>
      </c>
      <c r="C58" s="63" t="s">
        <v>137</v>
      </c>
      <c r="D58" s="55" t="s">
        <v>137</v>
      </c>
      <c r="E58" s="66" t="s">
        <v>137</v>
      </c>
      <c r="F58" s="56"/>
      <c r="G58" s="56"/>
      <c r="H58" s="56"/>
      <c r="I58" s="57"/>
      <c r="J58" s="57"/>
      <c r="K58" s="57"/>
      <c r="L58" s="57"/>
      <c r="M58" s="57"/>
      <c r="N58" s="82"/>
    </row>
    <row r="59" spans="1:14" ht="16.5">
      <c r="A59" s="31" t="s">
        <v>84</v>
      </c>
      <c r="B59" s="3" t="s">
        <v>56</v>
      </c>
      <c r="C59" s="63" t="s">
        <v>137</v>
      </c>
      <c r="D59" s="55" t="s">
        <v>137</v>
      </c>
      <c r="E59" s="66" t="s">
        <v>137</v>
      </c>
      <c r="F59" s="56" t="s">
        <v>137</v>
      </c>
      <c r="G59" s="56" t="s">
        <v>137</v>
      </c>
      <c r="H59" s="56" t="s">
        <v>137</v>
      </c>
      <c r="I59" s="57" t="s">
        <v>137</v>
      </c>
      <c r="J59" s="57" t="s">
        <v>137</v>
      </c>
      <c r="K59" s="57" t="s">
        <v>137</v>
      </c>
      <c r="L59" s="57" t="s">
        <v>137</v>
      </c>
      <c r="M59" s="57" t="s">
        <v>137</v>
      </c>
      <c r="N59" s="82" t="s">
        <v>137</v>
      </c>
    </row>
    <row r="60" spans="1:14" ht="19.5" customHeight="1">
      <c r="A60" s="31" t="s">
        <v>84</v>
      </c>
      <c r="B60" s="5" t="s">
        <v>57</v>
      </c>
      <c r="C60" s="63" t="s">
        <v>137</v>
      </c>
      <c r="D60" s="55" t="s">
        <v>137</v>
      </c>
      <c r="E60" s="66" t="s">
        <v>137</v>
      </c>
      <c r="F60" s="56"/>
      <c r="G60" s="56"/>
      <c r="H60" s="56"/>
      <c r="I60" s="57"/>
      <c r="J60" s="57"/>
      <c r="K60" s="57"/>
      <c r="L60" s="57"/>
      <c r="M60" s="57"/>
      <c r="N60" s="82"/>
    </row>
    <row r="61" spans="1:14" ht="16.5">
      <c r="A61" s="31" t="s">
        <v>123</v>
      </c>
      <c r="B61" s="5" t="s">
        <v>48</v>
      </c>
      <c r="C61" s="63" t="s">
        <v>137</v>
      </c>
      <c r="D61" s="55" t="s">
        <v>137</v>
      </c>
      <c r="E61" s="66" t="s">
        <v>137</v>
      </c>
      <c r="F61" s="56"/>
      <c r="G61" s="56"/>
      <c r="H61" s="56" t="s">
        <v>137</v>
      </c>
      <c r="I61" s="57" t="s">
        <v>137</v>
      </c>
      <c r="J61" s="57" t="s">
        <v>137</v>
      </c>
      <c r="K61" s="57" t="s">
        <v>137</v>
      </c>
      <c r="L61" s="57" t="s">
        <v>137</v>
      </c>
      <c r="M61" s="57" t="s">
        <v>137</v>
      </c>
      <c r="N61" s="82" t="s">
        <v>137</v>
      </c>
    </row>
    <row r="62" spans="1:14" ht="16.5">
      <c r="A62" s="31" t="s">
        <v>119</v>
      </c>
      <c r="B62" s="5" t="s">
        <v>120</v>
      </c>
      <c r="C62" s="63" t="s">
        <v>137</v>
      </c>
      <c r="D62" s="55" t="s">
        <v>137</v>
      </c>
      <c r="E62" s="66" t="s">
        <v>137</v>
      </c>
      <c r="F62" s="56" t="s">
        <v>137</v>
      </c>
      <c r="G62" s="56" t="s">
        <v>137</v>
      </c>
      <c r="H62" s="56" t="s">
        <v>137</v>
      </c>
      <c r="I62" s="57" t="s">
        <v>137</v>
      </c>
      <c r="J62" s="57" t="s">
        <v>137</v>
      </c>
      <c r="K62" s="57" t="s">
        <v>137</v>
      </c>
      <c r="L62" s="57" t="s">
        <v>137</v>
      </c>
      <c r="M62" s="57" t="s">
        <v>137</v>
      </c>
      <c r="N62" s="82" t="s">
        <v>137</v>
      </c>
    </row>
    <row r="63" spans="1:14" ht="16.5">
      <c r="A63" s="34" t="s">
        <v>110</v>
      </c>
      <c r="B63" s="6" t="s">
        <v>111</v>
      </c>
      <c r="C63" s="63" t="s">
        <v>137</v>
      </c>
      <c r="D63" s="55" t="s">
        <v>137</v>
      </c>
      <c r="E63" s="66" t="s">
        <v>137</v>
      </c>
      <c r="F63" s="56" t="s">
        <v>137</v>
      </c>
      <c r="G63" s="56"/>
      <c r="H63" s="56"/>
      <c r="I63" s="57"/>
      <c r="J63" s="57"/>
      <c r="K63" s="57"/>
      <c r="L63" s="57"/>
      <c r="M63" s="57"/>
      <c r="N63" s="82"/>
    </row>
    <row r="64" spans="1:14" ht="29.25">
      <c r="A64" s="36" t="s">
        <v>58</v>
      </c>
      <c r="B64" s="5" t="s">
        <v>58</v>
      </c>
      <c r="C64" s="63" t="s">
        <v>137</v>
      </c>
      <c r="D64" s="55" t="s">
        <v>137</v>
      </c>
      <c r="E64" s="66" t="s">
        <v>137</v>
      </c>
      <c r="F64" s="56" t="s">
        <v>137</v>
      </c>
      <c r="G64" s="56" t="s">
        <v>137</v>
      </c>
      <c r="H64" s="56" t="s">
        <v>137</v>
      </c>
      <c r="I64" s="57"/>
      <c r="J64" s="57"/>
      <c r="K64" s="57"/>
      <c r="L64" s="57"/>
      <c r="M64" s="57"/>
      <c r="N64" s="82"/>
    </row>
    <row r="65" spans="1:14" ht="16.5">
      <c r="A65" s="34" t="s">
        <v>85</v>
      </c>
      <c r="B65" s="3" t="s">
        <v>59</v>
      </c>
      <c r="C65" s="63" t="s">
        <v>137</v>
      </c>
      <c r="D65" s="55" t="s">
        <v>137</v>
      </c>
      <c r="E65" s="66" t="s">
        <v>137</v>
      </c>
      <c r="F65" s="56" t="s">
        <v>137</v>
      </c>
      <c r="G65" s="56" t="s">
        <v>137</v>
      </c>
      <c r="H65" s="56" t="s">
        <v>137</v>
      </c>
      <c r="I65" s="57" t="s">
        <v>137</v>
      </c>
      <c r="J65" s="57" t="s">
        <v>137</v>
      </c>
      <c r="K65" s="57" t="s">
        <v>137</v>
      </c>
      <c r="L65" s="57" t="s">
        <v>137</v>
      </c>
      <c r="M65" s="57" t="s">
        <v>137</v>
      </c>
      <c r="N65" s="82" t="s">
        <v>137</v>
      </c>
    </row>
    <row r="66" spans="1:14" ht="16.5">
      <c r="A66" s="31" t="s">
        <v>85</v>
      </c>
      <c r="B66" s="3" t="s">
        <v>61</v>
      </c>
      <c r="C66" s="63" t="s">
        <v>137</v>
      </c>
      <c r="D66" s="55" t="s">
        <v>137</v>
      </c>
      <c r="E66" s="66" t="s">
        <v>137</v>
      </c>
      <c r="F66" s="56" t="s">
        <v>137</v>
      </c>
      <c r="G66" s="56" t="s">
        <v>137</v>
      </c>
      <c r="H66" s="56" t="s">
        <v>137</v>
      </c>
      <c r="I66" s="57" t="s">
        <v>137</v>
      </c>
      <c r="J66" s="57" t="s">
        <v>137</v>
      </c>
      <c r="K66" s="57" t="s">
        <v>137</v>
      </c>
      <c r="L66" s="57" t="s">
        <v>137</v>
      </c>
      <c r="M66" s="57" t="s">
        <v>137</v>
      </c>
      <c r="N66" s="82" t="s">
        <v>137</v>
      </c>
    </row>
    <row r="67" spans="1:14" ht="16.5">
      <c r="A67" s="31" t="s">
        <v>63</v>
      </c>
      <c r="B67" s="3" t="s">
        <v>62</v>
      </c>
      <c r="C67" s="63"/>
      <c r="D67" s="56" t="s">
        <v>137</v>
      </c>
      <c r="E67" s="66" t="s">
        <v>137</v>
      </c>
      <c r="F67" s="56" t="s">
        <v>137</v>
      </c>
      <c r="G67" s="56" t="s">
        <v>137</v>
      </c>
      <c r="H67" s="56" t="s">
        <v>137</v>
      </c>
      <c r="I67" s="57" t="s">
        <v>137</v>
      </c>
      <c r="J67" s="57"/>
      <c r="K67" s="57"/>
      <c r="L67" s="57"/>
      <c r="M67" s="57"/>
      <c r="N67" s="82"/>
    </row>
    <row r="68" spans="1:14" ht="16.5">
      <c r="A68" s="31" t="s">
        <v>63</v>
      </c>
      <c r="B68" s="3" t="s">
        <v>63</v>
      </c>
      <c r="C68" s="63" t="s">
        <v>137</v>
      </c>
      <c r="D68" s="56" t="s">
        <v>137</v>
      </c>
      <c r="E68" s="66" t="s">
        <v>137</v>
      </c>
      <c r="F68" s="56" t="s">
        <v>137</v>
      </c>
      <c r="G68" s="56" t="s">
        <v>137</v>
      </c>
      <c r="H68" s="56" t="s">
        <v>137</v>
      </c>
      <c r="I68" s="57" t="s">
        <v>137</v>
      </c>
      <c r="J68" s="57" t="s">
        <v>137</v>
      </c>
      <c r="K68" s="57" t="s">
        <v>137</v>
      </c>
      <c r="L68" s="57" t="s">
        <v>137</v>
      </c>
      <c r="M68" s="57" t="s">
        <v>137</v>
      </c>
      <c r="N68" s="82" t="s">
        <v>137</v>
      </c>
    </row>
    <row r="69" spans="1:14" ht="16.5">
      <c r="A69" s="31" t="s">
        <v>67</v>
      </c>
      <c r="B69" s="3" t="s">
        <v>64</v>
      </c>
      <c r="C69" s="63" t="s">
        <v>137</v>
      </c>
      <c r="D69" s="56" t="s">
        <v>137</v>
      </c>
      <c r="E69" s="66" t="s">
        <v>137</v>
      </c>
      <c r="F69" s="56" t="s">
        <v>137</v>
      </c>
      <c r="G69" s="56" t="s">
        <v>137</v>
      </c>
      <c r="H69" s="56" t="s">
        <v>137</v>
      </c>
      <c r="I69" s="57" t="s">
        <v>137</v>
      </c>
      <c r="J69" s="57" t="s">
        <v>137</v>
      </c>
      <c r="K69" s="57" t="s">
        <v>137</v>
      </c>
      <c r="L69" s="57" t="s">
        <v>137</v>
      </c>
      <c r="M69" s="57" t="s">
        <v>137</v>
      </c>
      <c r="N69" s="82"/>
    </row>
    <row r="70" spans="1:14" ht="16.5" customHeight="1">
      <c r="A70" s="31" t="s">
        <v>67</v>
      </c>
      <c r="B70" s="5" t="s">
        <v>65</v>
      </c>
      <c r="C70" s="63" t="s">
        <v>137</v>
      </c>
      <c r="D70" s="56" t="s">
        <v>137</v>
      </c>
      <c r="E70" s="66" t="s">
        <v>137</v>
      </c>
      <c r="F70" s="56" t="s">
        <v>137</v>
      </c>
      <c r="G70" s="56" t="s">
        <v>137</v>
      </c>
      <c r="H70" s="56" t="s">
        <v>137</v>
      </c>
      <c r="I70" s="57" t="s">
        <v>137</v>
      </c>
      <c r="J70" s="57" t="s">
        <v>137</v>
      </c>
      <c r="K70" s="57" t="s">
        <v>137</v>
      </c>
      <c r="L70" s="57" t="s">
        <v>137</v>
      </c>
      <c r="M70" s="57" t="s">
        <v>137</v>
      </c>
      <c r="N70" s="82" t="s">
        <v>137</v>
      </c>
    </row>
    <row r="71" spans="1:14" ht="16.5">
      <c r="A71" s="31" t="s">
        <v>67</v>
      </c>
      <c r="B71" s="3" t="s">
        <v>66</v>
      </c>
      <c r="C71" s="64" t="s">
        <v>137</v>
      </c>
      <c r="D71" s="56" t="s">
        <v>137</v>
      </c>
      <c r="E71" s="66" t="s">
        <v>137</v>
      </c>
      <c r="F71" s="56" t="s">
        <v>137</v>
      </c>
      <c r="G71" s="56" t="s">
        <v>137</v>
      </c>
      <c r="H71" s="56" t="s">
        <v>137</v>
      </c>
      <c r="I71" s="57" t="s">
        <v>137</v>
      </c>
      <c r="J71" s="57" t="s">
        <v>137</v>
      </c>
      <c r="K71" s="57" t="s">
        <v>137</v>
      </c>
      <c r="L71" s="57" t="s">
        <v>137</v>
      </c>
      <c r="M71" s="57" t="s">
        <v>137</v>
      </c>
      <c r="N71" s="82" t="s">
        <v>137</v>
      </c>
    </row>
    <row r="72" spans="1:14" ht="16.5">
      <c r="A72" s="31" t="s">
        <v>67</v>
      </c>
      <c r="B72" s="3" t="s">
        <v>67</v>
      </c>
      <c r="C72" s="64" t="s">
        <v>137</v>
      </c>
      <c r="D72" s="56" t="s">
        <v>137</v>
      </c>
      <c r="E72" s="66" t="s">
        <v>137</v>
      </c>
      <c r="F72" s="56" t="s">
        <v>137</v>
      </c>
      <c r="G72" s="56" t="s">
        <v>137</v>
      </c>
      <c r="H72" s="56" t="s">
        <v>137</v>
      </c>
      <c r="I72" s="57" t="s">
        <v>137</v>
      </c>
      <c r="J72" s="57" t="s">
        <v>137</v>
      </c>
      <c r="K72" s="57"/>
      <c r="L72" s="57" t="s">
        <v>137</v>
      </c>
      <c r="M72" s="57" t="s">
        <v>137</v>
      </c>
      <c r="N72" s="82" t="s">
        <v>137</v>
      </c>
    </row>
    <row r="73" spans="1:14" ht="16.5">
      <c r="A73" s="34" t="s">
        <v>86</v>
      </c>
      <c r="B73" s="3" t="s">
        <v>68</v>
      </c>
      <c r="C73" s="64" t="s">
        <v>137</v>
      </c>
      <c r="D73" s="56" t="s">
        <v>137</v>
      </c>
      <c r="E73" s="66" t="s">
        <v>137</v>
      </c>
      <c r="F73" s="56" t="s">
        <v>137</v>
      </c>
      <c r="G73" s="56" t="s">
        <v>137</v>
      </c>
      <c r="H73" s="56" t="s">
        <v>137</v>
      </c>
      <c r="I73" s="57" t="s">
        <v>137</v>
      </c>
      <c r="J73" s="57" t="s">
        <v>137</v>
      </c>
      <c r="K73" s="57" t="s">
        <v>137</v>
      </c>
      <c r="L73" s="57"/>
      <c r="M73" s="57"/>
      <c r="N73" s="82"/>
    </row>
    <row r="74" spans="1:14" ht="16.5">
      <c r="A74" s="34" t="s">
        <v>69</v>
      </c>
      <c r="B74" s="3" t="s">
        <v>69</v>
      </c>
      <c r="C74" s="64" t="s">
        <v>137</v>
      </c>
      <c r="D74" s="56" t="s">
        <v>137</v>
      </c>
      <c r="E74" s="66" t="s">
        <v>137</v>
      </c>
      <c r="F74" s="56" t="s">
        <v>137</v>
      </c>
      <c r="G74" s="56" t="s">
        <v>137</v>
      </c>
      <c r="H74" s="56" t="s">
        <v>137</v>
      </c>
      <c r="I74" s="57" t="s">
        <v>137</v>
      </c>
      <c r="J74" s="57" t="s">
        <v>137</v>
      </c>
      <c r="K74" s="57" t="s">
        <v>137</v>
      </c>
      <c r="L74" s="57" t="s">
        <v>137</v>
      </c>
      <c r="M74" s="57" t="s">
        <v>137</v>
      </c>
      <c r="N74" s="82" t="s">
        <v>137</v>
      </c>
    </row>
    <row r="75" spans="1:14" ht="17.25" thickBot="1">
      <c r="A75" s="83" t="s">
        <v>87</v>
      </c>
      <c r="B75" s="84" t="s">
        <v>70</v>
      </c>
      <c r="C75" s="85"/>
      <c r="D75" s="86"/>
      <c r="E75" s="87"/>
      <c r="F75" s="86"/>
      <c r="G75" s="86"/>
      <c r="H75" s="86"/>
      <c r="I75" s="88"/>
      <c r="J75" s="88"/>
      <c r="K75" s="88"/>
      <c r="L75" s="88"/>
      <c r="M75" s="88"/>
      <c r="N75" s="89"/>
    </row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  <row r="90" ht="16.5" hidden="1"/>
    <row r="91" ht="16.5" hidden="1"/>
    <row r="92" ht="16.5" hidden="1"/>
    <row r="93" ht="16.5" hidden="1"/>
    <row r="94" ht="16.5" hidden="1"/>
    <row r="95" ht="16.5" hidden="1"/>
    <row r="96" ht="16.5" hidden="1"/>
    <row r="97" ht="16.5" hidden="1"/>
    <row r="98" ht="16.5" hidden="1"/>
    <row r="99" ht="16.5" hidden="1"/>
    <row r="100" ht="16.5" hidden="1"/>
    <row r="101" ht="16.5" hidden="1"/>
    <row r="102" ht="16.5" hidden="1"/>
    <row r="103" ht="16.5" hidden="1"/>
    <row r="104" ht="16.5" hidden="1"/>
    <row r="105" ht="16.5" hidden="1"/>
    <row r="106" ht="16.5" hidden="1"/>
    <row r="107" ht="16.5" hidden="1"/>
    <row r="108" ht="16.5" hidden="1"/>
    <row r="109" ht="16.5" hidden="1"/>
    <row r="110" ht="16.5" hidden="1"/>
    <row r="111" ht="16.5" hidden="1"/>
    <row r="112" ht="16.5" hidden="1"/>
    <row r="113" ht="16.5" hidden="1"/>
    <row r="114" ht="16.5" hidden="1"/>
    <row r="115" ht="16.5" hidden="1"/>
    <row r="116" ht="16.5" hidden="1"/>
    <row r="117" ht="16.5" hidden="1"/>
    <row r="118" ht="16.5" hidden="1"/>
    <row r="119" ht="16.5" hidden="1"/>
    <row r="120" ht="16.5" hidden="1"/>
    <row r="121" ht="16.5" hidden="1"/>
    <row r="122" ht="16.5" hidden="1"/>
    <row r="123" ht="16.5" hidden="1"/>
    <row r="124" ht="16.5" hidden="1"/>
    <row r="125" ht="16.5" hidden="1"/>
    <row r="126" ht="16.5" hidden="1"/>
    <row r="127" ht="16.5" hidden="1"/>
    <row r="128" ht="16.5" hidden="1"/>
    <row r="129" ht="16.5" hidden="1"/>
    <row r="130" ht="16.5" hidden="1"/>
    <row r="131" ht="16.5" hidden="1"/>
    <row r="132" ht="16.5" hidden="1"/>
    <row r="133" ht="16.5" hidden="1"/>
    <row r="134" ht="16.5" hidden="1"/>
    <row r="135" ht="16.5" hidden="1"/>
    <row r="136" ht="16.5" hidden="1"/>
    <row r="137" ht="16.5" hidden="1"/>
    <row r="138" ht="16.5" hidden="1"/>
    <row r="139" ht="16.5" hidden="1"/>
    <row r="140" ht="16.5" hidden="1"/>
    <row r="141" ht="16.5" hidden="1"/>
    <row r="142" ht="16.5" hidden="1"/>
    <row r="143" ht="16.5" hidden="1"/>
    <row r="144" ht="16.5" hidden="1"/>
    <row r="145" ht="16.5" hidden="1"/>
    <row r="146" ht="16.5" hidden="1"/>
    <row r="147" ht="16.5" hidden="1"/>
    <row r="148" ht="16.5" hidden="1"/>
    <row r="149" ht="16.5" hidden="1"/>
    <row r="150" ht="16.5" hidden="1"/>
    <row r="151" ht="16.5" hidden="1"/>
    <row r="152" ht="16.5" hidden="1"/>
    <row r="153" ht="16.5" hidden="1"/>
    <row r="154" ht="16.5" hidden="1"/>
    <row r="155" ht="16.5" hidden="1"/>
    <row r="156" ht="16.5" hidden="1"/>
    <row r="157" ht="16.5" hidden="1"/>
    <row r="158" ht="16.5" hidden="1"/>
    <row r="159" ht="16.5" hidden="1"/>
    <row r="160" ht="16.5" hidden="1"/>
    <row r="161" ht="16.5" hidden="1"/>
    <row r="162" ht="16.5" hidden="1"/>
    <row r="163" ht="16.5" hidden="1"/>
    <row r="164" ht="16.5" hidden="1"/>
    <row r="165" ht="16.5" hidden="1"/>
    <row r="166" ht="16.5" hidden="1"/>
    <row r="167" ht="16.5" hidden="1"/>
    <row r="168" ht="16.5" hidden="1"/>
    <row r="169" ht="16.5" hidden="1"/>
    <row r="170" ht="16.5" hidden="1"/>
    <row r="171" ht="16.5" hidden="1"/>
    <row r="172" ht="16.5" hidden="1"/>
    <row r="173" ht="16.5" hidden="1"/>
    <row r="174" ht="16.5" hidden="1"/>
    <row r="175" ht="16.5" hidden="1"/>
    <row r="176" ht="16.5" hidden="1"/>
    <row r="177" ht="16.5" hidden="1"/>
    <row r="178" ht="16.5" hidden="1"/>
    <row r="179" ht="16.5" hidden="1"/>
    <row r="180" ht="16.5" hidden="1"/>
    <row r="181" ht="16.5" hidden="1"/>
    <row r="182" ht="16.5" hidden="1"/>
    <row r="183" ht="16.5" hidden="1"/>
    <row r="184" ht="16.5" hidden="1"/>
    <row r="185" ht="16.5" hidden="1"/>
    <row r="186" ht="16.5" hidden="1"/>
    <row r="187" ht="16.5" hidden="1"/>
    <row r="188" ht="16.5" hidden="1"/>
    <row r="189" ht="16.5" hidden="1"/>
    <row r="190" ht="16.5" hidden="1"/>
    <row r="191" ht="16.5" hidden="1"/>
    <row r="192" ht="16.5" hidden="1"/>
    <row r="193" ht="16.5" hidden="1"/>
    <row r="194" ht="16.5" hidden="1"/>
    <row r="195" ht="16.5" hidden="1"/>
    <row r="196" ht="16.5" hidden="1"/>
    <row r="197" ht="16.5" hidden="1"/>
    <row r="198" ht="16.5" hidden="1"/>
    <row r="199" ht="16.5" hidden="1"/>
    <row r="200" ht="16.5" hidden="1"/>
    <row r="201" ht="16.5" hidden="1"/>
    <row r="202" ht="16.5" hidden="1"/>
    <row r="203" ht="16.5" hidden="1"/>
    <row r="204" ht="16.5" hidden="1"/>
    <row r="205" ht="16.5" hidden="1"/>
    <row r="206" ht="16.5" hidden="1"/>
    <row r="207" ht="16.5" hidden="1"/>
    <row r="208" ht="16.5" hidden="1"/>
    <row r="209" ht="16.5" hidden="1"/>
    <row r="210" ht="16.5" hidden="1"/>
    <row r="211" ht="16.5" hidden="1"/>
    <row r="212" ht="16.5" hidden="1"/>
    <row r="213" ht="16.5" hidden="1"/>
    <row r="214" ht="16.5" hidden="1"/>
    <row r="215" ht="16.5" hidden="1"/>
    <row r="216" ht="16.5" hidden="1"/>
    <row r="217" ht="16.5" hidden="1"/>
    <row r="218" ht="16.5" hidden="1"/>
    <row r="219" ht="16.5" hidden="1"/>
    <row r="220" ht="16.5" hidden="1"/>
    <row r="221" ht="16.5" hidden="1"/>
    <row r="222" ht="16.5" hidden="1"/>
    <row r="223" ht="16.5" hidden="1"/>
    <row r="224" ht="16.5" hidden="1"/>
    <row r="225" ht="16.5" hidden="1"/>
    <row r="226" ht="16.5" hidden="1"/>
    <row r="227" ht="16.5" hidden="1"/>
    <row r="228" ht="16.5" hidden="1"/>
    <row r="229" ht="16.5" hidden="1"/>
    <row r="230" ht="16.5" hidden="1"/>
    <row r="231" ht="16.5" hidden="1"/>
    <row r="232" ht="16.5" hidden="1"/>
    <row r="233" ht="16.5" hidden="1"/>
    <row r="234" ht="16.5" hidden="1"/>
    <row r="235" ht="16.5" hidden="1"/>
    <row r="236" ht="16.5" hidden="1"/>
    <row r="237" ht="16.5" hidden="1"/>
    <row r="238" ht="16.5" hidden="1"/>
    <row r="239" ht="16.5" hidden="1"/>
    <row r="240" ht="16.5" hidden="1"/>
    <row r="241" ht="16.5" hidden="1"/>
    <row r="242" ht="16.5" hidden="1"/>
    <row r="243" ht="16.5" hidden="1"/>
    <row r="244" ht="16.5" hidden="1"/>
    <row r="245" ht="16.5" hidden="1"/>
    <row r="246" ht="16.5" hidden="1"/>
    <row r="247" ht="16.5" hidden="1"/>
    <row r="248" ht="16.5" hidden="1"/>
    <row r="249" ht="16.5" hidden="1"/>
    <row r="250" ht="16.5" hidden="1"/>
    <row r="251" ht="16.5" hidden="1"/>
    <row r="252" ht="16.5" hidden="1"/>
    <row r="253" ht="16.5" hidden="1"/>
    <row r="254" ht="16.5" hidden="1"/>
    <row r="255" ht="16.5" hidden="1"/>
    <row r="256" ht="16.5" hidden="1"/>
    <row r="257" ht="16.5" hidden="1"/>
    <row r="258" ht="16.5" hidden="1"/>
    <row r="259" ht="16.5" hidden="1"/>
    <row r="260" ht="16.5" hidden="1"/>
    <row r="261" ht="16.5" hidden="1"/>
    <row r="262" ht="16.5" hidden="1"/>
    <row r="263" ht="16.5" hidden="1"/>
    <row r="264" ht="16.5" hidden="1"/>
    <row r="265" ht="16.5" hidden="1"/>
    <row r="266" ht="16.5" hidden="1"/>
    <row r="267" ht="16.5" hidden="1"/>
    <row r="268" ht="16.5" hidden="1"/>
    <row r="269" ht="16.5" hidden="1"/>
    <row r="270" ht="16.5" hidden="1"/>
    <row r="271" ht="16.5" hidden="1"/>
    <row r="272" ht="16.5" hidden="1"/>
    <row r="273" ht="16.5" hidden="1"/>
    <row r="274" ht="16.5" hidden="1"/>
    <row r="275" ht="16.5" hidden="1"/>
    <row r="276" ht="16.5" hidden="1"/>
    <row r="277" ht="16.5" hidden="1"/>
    <row r="278" ht="16.5" hidden="1"/>
    <row r="279" ht="16.5" hidden="1"/>
    <row r="280" ht="16.5" hidden="1"/>
    <row r="281" ht="16.5" hidden="1"/>
    <row r="282" ht="16.5" hidden="1"/>
    <row r="283" ht="16.5" hidden="1"/>
    <row r="284" ht="16.5" hidden="1"/>
    <row r="285" ht="16.5" hidden="1"/>
    <row r="286" ht="16.5" hidden="1"/>
    <row r="287" ht="16.5" hidden="1"/>
    <row r="288" ht="16.5" hidden="1"/>
    <row r="289" ht="16.5" hidden="1"/>
    <row r="290" ht="16.5" hidden="1"/>
    <row r="291" ht="16.5" hidden="1"/>
    <row r="292" ht="16.5" hidden="1"/>
    <row r="293" ht="16.5" hidden="1"/>
    <row r="294" ht="16.5" hidden="1"/>
    <row r="295" ht="16.5" hidden="1"/>
    <row r="296" ht="16.5" hidden="1"/>
    <row r="297" ht="16.5" hidden="1"/>
    <row r="298" ht="16.5" hidden="1"/>
    <row r="299" ht="16.5" hidden="1"/>
    <row r="300" ht="16.5" hidden="1"/>
    <row r="301" ht="16.5" hidden="1"/>
    <row r="302" ht="16.5" hidden="1"/>
    <row r="303" ht="16.5" hidden="1"/>
    <row r="304" ht="16.5" hidden="1"/>
    <row r="305" ht="16.5" hidden="1"/>
    <row r="306" ht="16.5" hidden="1"/>
    <row r="307" ht="16.5" hidden="1"/>
    <row r="308" ht="16.5" hidden="1"/>
    <row r="309" ht="16.5" hidden="1"/>
    <row r="310" ht="16.5" hidden="1"/>
    <row r="311" ht="16.5" hidden="1"/>
    <row r="312" ht="16.5" hidden="1"/>
    <row r="313" ht="16.5" hidden="1"/>
    <row r="314" ht="16.5" hidden="1"/>
    <row r="315" ht="16.5" hidden="1"/>
    <row r="316" ht="16.5" hidden="1"/>
    <row r="317" ht="16.5" hidden="1"/>
    <row r="318" ht="16.5" hidden="1"/>
    <row r="319" ht="16.5" hidden="1"/>
    <row r="320" ht="16.5" hidden="1"/>
    <row r="321" ht="16.5" hidden="1"/>
    <row r="322" ht="16.5" hidden="1"/>
    <row r="323" ht="16.5" hidden="1"/>
    <row r="324" ht="16.5" hidden="1"/>
    <row r="325" ht="16.5" hidden="1"/>
    <row r="326" ht="16.5" hidden="1"/>
    <row r="327" ht="16.5" hidden="1"/>
    <row r="328" ht="16.5" hidden="1"/>
    <row r="329" ht="16.5" hidden="1"/>
    <row r="330" ht="16.5" hidden="1"/>
    <row r="331" ht="16.5" hidden="1"/>
    <row r="332" ht="16.5" hidden="1"/>
    <row r="333" ht="16.5" hidden="1"/>
    <row r="334" ht="16.5" hidden="1"/>
    <row r="335" ht="16.5" hidden="1"/>
    <row r="336" ht="16.5" hidden="1"/>
    <row r="337" ht="16.5" hidden="1"/>
    <row r="338" ht="16.5" hidden="1"/>
    <row r="339" ht="16.5" hidden="1"/>
    <row r="340" ht="16.5" hidden="1"/>
    <row r="341" ht="16.5" hidden="1"/>
    <row r="342" ht="16.5" hidden="1"/>
    <row r="343" ht="16.5" hidden="1"/>
    <row r="344" ht="16.5" hidden="1"/>
    <row r="345" ht="16.5" hidden="1"/>
    <row r="346" ht="16.5" hidden="1"/>
    <row r="347" ht="16.5" hidden="1"/>
    <row r="348" ht="16.5" hidden="1"/>
    <row r="349" ht="16.5" hidden="1"/>
    <row r="350" ht="16.5" hidden="1"/>
    <row r="351" ht="16.5" hidden="1"/>
    <row r="352" ht="16.5" hidden="1"/>
    <row r="353" ht="16.5" hidden="1"/>
    <row r="354" ht="16.5" hidden="1"/>
    <row r="355" ht="16.5" hidden="1"/>
    <row r="356" ht="16.5" hidden="1"/>
    <row r="357" ht="16.5" hidden="1"/>
    <row r="358" ht="16.5" hidden="1"/>
    <row r="359" ht="16.5" hidden="1"/>
    <row r="360" ht="16.5" hidden="1"/>
    <row r="361" ht="16.5" hidden="1"/>
    <row r="362" ht="16.5" hidden="1"/>
    <row r="363" ht="16.5" hidden="1"/>
    <row r="364" ht="16.5" hidden="1"/>
    <row r="365" ht="16.5" hidden="1"/>
    <row r="366" ht="16.5" hidden="1"/>
    <row r="367" ht="16.5" hidden="1"/>
    <row r="368" ht="16.5" hidden="1"/>
    <row r="369" ht="16.5" hidden="1"/>
    <row r="370" ht="16.5" hidden="1"/>
    <row r="371" ht="16.5" hidden="1"/>
    <row r="372" ht="16.5" hidden="1"/>
    <row r="373" ht="16.5" hidden="1"/>
    <row r="374" ht="16.5" hidden="1"/>
    <row r="375" ht="16.5" hidden="1"/>
    <row r="376" ht="16.5" hidden="1"/>
    <row r="377" ht="16.5" hidden="1"/>
    <row r="378" ht="16.5" hidden="1"/>
    <row r="379" ht="16.5" hidden="1"/>
    <row r="380" ht="16.5" hidden="1"/>
    <row r="381" ht="16.5" hidden="1"/>
    <row r="382" ht="16.5" hidden="1"/>
    <row r="383" ht="16.5" hidden="1"/>
    <row r="384" ht="16.5" hidden="1"/>
    <row r="385" ht="16.5" hidden="1"/>
    <row r="386" ht="16.5" hidden="1"/>
    <row r="387" ht="16.5" hidden="1"/>
    <row r="388" ht="16.5" hidden="1"/>
    <row r="389" ht="16.5" hidden="1"/>
    <row r="390" ht="16.5" hidden="1"/>
    <row r="391" ht="16.5" hidden="1"/>
    <row r="392" ht="16.5" hidden="1"/>
    <row r="393" ht="16.5" hidden="1"/>
    <row r="394" ht="16.5" hidden="1"/>
    <row r="395" ht="16.5" hidden="1"/>
    <row r="396" ht="16.5" hidden="1"/>
    <row r="397" ht="16.5" hidden="1"/>
    <row r="398" ht="16.5" hidden="1"/>
    <row r="399" ht="16.5" hidden="1"/>
    <row r="400" ht="16.5" hidden="1"/>
    <row r="401" ht="16.5" hidden="1"/>
    <row r="402" ht="16.5" hidden="1"/>
    <row r="403" ht="16.5" hidden="1"/>
    <row r="404" ht="16.5" hidden="1"/>
    <row r="405" ht="16.5" hidden="1"/>
    <row r="406" ht="16.5" hidden="1"/>
    <row r="407" ht="16.5" hidden="1"/>
    <row r="408" ht="16.5" hidden="1"/>
    <row r="409" ht="16.5" hidden="1"/>
    <row r="410" ht="16.5" hidden="1"/>
    <row r="411" ht="16.5" hidden="1"/>
    <row r="412" ht="16.5" hidden="1"/>
    <row r="413" ht="16.5" hidden="1"/>
    <row r="414" ht="16.5" hidden="1"/>
    <row r="415" ht="16.5" hidden="1"/>
    <row r="416" ht="16.5" hidden="1"/>
    <row r="417" ht="16.5" hidden="1"/>
    <row r="418" ht="16.5" hidden="1"/>
    <row r="419" ht="16.5" hidden="1"/>
    <row r="420" ht="16.5" hidden="1"/>
    <row r="421" ht="16.5" hidden="1"/>
    <row r="422" ht="16.5" hidden="1"/>
    <row r="423" ht="16.5" hidden="1"/>
    <row r="424" ht="16.5" hidden="1"/>
    <row r="425" ht="16.5" hidden="1"/>
    <row r="426" ht="16.5" hidden="1"/>
    <row r="427" ht="16.5" hidden="1"/>
    <row r="428" ht="16.5" hidden="1"/>
    <row r="429" ht="16.5" hidden="1"/>
    <row r="430" ht="16.5" hidden="1"/>
    <row r="431" ht="16.5" hidden="1"/>
    <row r="432" ht="16.5" hidden="1"/>
    <row r="433" ht="16.5" hidden="1"/>
    <row r="434" ht="16.5" hidden="1"/>
    <row r="435" ht="16.5" hidden="1"/>
    <row r="436" ht="16.5" hidden="1"/>
    <row r="437" ht="16.5" hidden="1"/>
    <row r="438" ht="16.5" hidden="1"/>
    <row r="439" ht="16.5" hidden="1"/>
    <row r="440" ht="16.5" hidden="1"/>
    <row r="441" ht="16.5" hidden="1"/>
    <row r="442" ht="16.5" hidden="1"/>
    <row r="443" ht="16.5" hidden="1"/>
    <row r="444" ht="16.5" hidden="1"/>
    <row r="445" ht="16.5" hidden="1"/>
    <row r="446" ht="16.5" hidden="1"/>
    <row r="447" ht="16.5" hidden="1"/>
    <row r="448" ht="16.5" hidden="1"/>
    <row r="449" ht="16.5" hidden="1"/>
    <row r="450" ht="16.5" hidden="1"/>
  </sheetData>
  <sheetProtection/>
  <mergeCells count="4">
    <mergeCell ref="A2:A5"/>
    <mergeCell ref="B2:B5"/>
    <mergeCell ref="C2:N4"/>
    <mergeCell ref="A1:N1"/>
  </mergeCells>
  <printOptions/>
  <pageMargins left="0.75" right="0.69" top="0.22" bottom="0.51" header="0.17" footer="0.1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Não identificado</cp:lastModifiedBy>
  <cp:lastPrinted>2008-04-30T19:50:41Z</cp:lastPrinted>
  <dcterms:created xsi:type="dcterms:W3CDTF">2002-07-08T17:26:10Z</dcterms:created>
  <dcterms:modified xsi:type="dcterms:W3CDTF">2008-04-30T19:51:47Z</dcterms:modified>
  <cp:category/>
  <cp:version/>
  <cp:contentType/>
  <cp:contentStatus/>
</cp:coreProperties>
</file>