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mc:AlternateContent xmlns:mc="http://schemas.openxmlformats.org/markup-compatibility/2006">
    <mc:Choice Requires="x15">
      <x15ac:absPath xmlns:x15ac="http://schemas.microsoft.com/office/spreadsheetml/2010/11/ac" url="https://tjscjusbr0.sharepoint.com/sites/DMP-DiretoriadeMaterialePatrimnio-4.DIVISODELICITAESECOMPRASDIRETAS/Documentos Compartilhados/4.  DIVISÃO DE LICITAÇÕES E COMPRAS DIRETAS/"/>
    </mc:Choice>
  </mc:AlternateContent>
  <xr:revisionPtr revIDLastSave="0" documentId="8_{C6F24D9F-2FB9-4F8C-965A-40C40E5027FF}" xr6:coauthVersionLast="47" xr6:coauthVersionMax="47" xr10:uidLastSave="{00000000-0000-0000-0000-000000000000}"/>
  <bookViews>
    <workbookView xWindow="-120" yWindow="-120" windowWidth="29040" windowHeight="15720" tabRatio="662" firstSheet="3" activeTab="3" xr2:uid="{00000000-000D-0000-FFFF-FFFF00000000}"/>
  </bookViews>
  <sheets>
    <sheet name="Respostas ao formulário 1" sheetId="1" state="hidden" r:id="rId1"/>
    <sheet name="PCA 2022 consolidado" sheetId="7" state="hidden" r:id="rId2"/>
    <sheet name="Planilha1" sheetId="8" r:id="rId3"/>
    <sheet name="PCA Licit, Dispensa, Inexi" sheetId="2" r:id="rId4"/>
    <sheet name="PCA RC" sheetId="4" r:id="rId5"/>
    <sheet name="PCA Prorrogações" sheetId="5" r:id="rId6"/>
    <sheet name="dados" sheetId="3" r:id="rId7"/>
  </sheets>
  <definedNames>
    <definedName name="_xlnm._FilterDatabase" localSheetId="6" hidden="1">dados!$K$1:$K$10</definedName>
    <definedName name="_xlnm._FilterDatabase" localSheetId="1" hidden="1">'PCA 2022 consolidado'!$B$1:$AJ$175</definedName>
    <definedName name="_xlnm._FilterDatabase" localSheetId="5" hidden="1">'PCA Prorrogações'!$A$1:$J$496</definedName>
    <definedName name="_xlnm._FilterDatabase" localSheetId="4" hidden="1">'PCA RC'!$A$1:$P$1021</definedName>
    <definedName name="_xlnm._FilterDatabase" localSheetId="3" hidden="1">'PCA Licit, Dispensa, Inexi'!$A$1:$AJ$731</definedName>
    <definedName name="Z_EFB6D5DC_B5CD_4D35_B56B_1850FBDDD077_.wvu.FilterData" localSheetId="1" hidden="1">'PCA 2022 consolidado'!$B$1:$B$1000</definedName>
    <definedName name="Z_EFB6D5DC_B5CD_4D35_B56B_1850FBDDD077_.wvu.FilterData" localSheetId="3" hidden="1">'PCA Licit, Dispensa, Inexi'!$A$2:$A$134</definedName>
    <definedName name="Z_EFB6D5DC_B5CD_4D35_B56B_1850FBDDD077_.wvu.FilterData" localSheetId="5" hidden="1">'PCA Prorrogações'!$A$1:$A$896</definedName>
    <definedName name="Z_EFB6D5DC_B5CD_4D35_B56B_1850FBDDD077_.wvu.FilterData" localSheetId="4" hidden="1">'PCA RC'!$A$1:$A$374</definedName>
  </definedNames>
  <calcPr calcId="191028"/>
  <customWorkbookViews>
    <customWorkbookView name="Filtro 2" guid="{EFB6D5DC-B5CD-4D35-B56B-1850FBDDD077}"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8" i="2" l="1"/>
  <c r="B5" i="2"/>
  <c r="B731" i="2"/>
  <c r="B149" i="2"/>
  <c r="AF75" i="2"/>
  <c r="B75" i="2"/>
  <c r="B148" i="2"/>
  <c r="B150" i="2"/>
  <c r="B151" i="2"/>
  <c r="B152" i="2"/>
  <c r="B23" i="2"/>
  <c r="B22" i="2"/>
  <c r="B21" i="2"/>
  <c r="B20" i="2"/>
  <c r="B19" i="2"/>
  <c r="AF58" i="2"/>
  <c r="B58" i="2"/>
  <c r="AF57" i="2"/>
  <c r="B57" i="2"/>
  <c r="B6" i="2"/>
  <c r="B7" i="2"/>
  <c r="B8" i="2"/>
  <c r="B9" i="2"/>
  <c r="B10" i="2"/>
  <c r="B11" i="2"/>
  <c r="B12" i="2"/>
  <c r="B13" i="2"/>
  <c r="B14" i="2"/>
  <c r="B15" i="2"/>
  <c r="B16" i="2"/>
  <c r="B17" i="2"/>
  <c r="B18" i="2"/>
  <c r="B24" i="2"/>
  <c r="B25" i="2"/>
  <c r="B26" i="2"/>
  <c r="B27" i="2"/>
  <c r="B28" i="2"/>
  <c r="B29" i="2"/>
  <c r="B30" i="2"/>
  <c r="B31" i="2"/>
  <c r="B32" i="2"/>
  <c r="B33" i="2"/>
  <c r="B34" i="2"/>
  <c r="B35" i="2"/>
  <c r="B36" i="2"/>
  <c r="B37" i="2"/>
  <c r="B38" i="2"/>
  <c r="B39" i="2"/>
  <c r="B41" i="2"/>
  <c r="B42" i="2"/>
  <c r="B43" i="2"/>
  <c r="B44" i="2"/>
  <c r="B45" i="2"/>
  <c r="B46" i="2"/>
  <c r="B47" i="2"/>
  <c r="B48" i="2"/>
  <c r="B49" i="2"/>
  <c r="B50" i="2"/>
  <c r="B51" i="2"/>
  <c r="B52" i="2"/>
  <c r="B53" i="2"/>
  <c r="B54" i="2"/>
  <c r="B55" i="2"/>
  <c r="B56" i="2"/>
  <c r="B59" i="2"/>
  <c r="B60" i="2"/>
  <c r="B61" i="2"/>
  <c r="B62" i="2"/>
  <c r="B63" i="2"/>
  <c r="B64" i="2"/>
  <c r="B65" i="2"/>
  <c r="B66" i="2"/>
  <c r="B67" i="2"/>
  <c r="B68" i="2"/>
  <c r="B69" i="2"/>
  <c r="B70" i="2"/>
  <c r="B71" i="2"/>
  <c r="B72" i="2"/>
  <c r="B73" i="2"/>
  <c r="B74"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53" i="2"/>
  <c r="B154" i="2"/>
  <c r="B155" i="2"/>
  <c r="B156" i="2"/>
  <c r="B157" i="2"/>
  <c r="B158" i="2"/>
  <c r="B159" i="2"/>
  <c r="B160" i="2"/>
  <c r="B161" i="2"/>
  <c r="B163" i="2"/>
  <c r="B165" i="2"/>
  <c r="B166" i="2"/>
  <c r="B167" i="2"/>
  <c r="B169" i="2"/>
  <c r="B170" i="2"/>
  <c r="B171" i="2"/>
  <c r="B172" i="2"/>
  <c r="B173" i="2"/>
  <c r="B174" i="2"/>
  <c r="B175" i="2"/>
  <c r="B176" i="2"/>
  <c r="B177" i="2"/>
  <c r="B178"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 i="2"/>
  <c r="B4" i="2"/>
  <c r="B2" i="2"/>
  <c r="L51" i="2"/>
  <c r="L50" i="2"/>
  <c r="L49" i="2"/>
  <c r="AF7" i="2"/>
  <c r="AF2" i="2"/>
  <c r="AF24" i="2"/>
  <c r="AF16" i="2"/>
  <c r="AF17" i="2"/>
  <c r="AF18" i="2"/>
  <c r="AF8" i="2"/>
  <c r="AF9" i="2"/>
  <c r="AF10" i="2"/>
  <c r="AF11" i="2"/>
  <c r="AF12" i="2"/>
  <c r="AF13" i="2"/>
  <c r="AF14" i="2"/>
  <c r="AF15" i="2"/>
  <c r="AF3" i="2"/>
  <c r="AF4" i="2"/>
  <c r="AF5" i="2"/>
  <c r="AF6" i="2"/>
  <c r="AF25" i="2"/>
  <c r="AF26" i="2"/>
  <c r="AF27" i="2"/>
  <c r="AF28" i="2"/>
  <c r="AF29" i="2"/>
  <c r="AF30" i="2"/>
  <c r="AF31" i="2"/>
  <c r="AF32" i="2"/>
  <c r="AF33" i="2"/>
  <c r="AF34" i="2"/>
  <c r="AF35" i="2"/>
  <c r="AF36" i="2"/>
  <c r="AF37" i="2"/>
  <c r="AF38" i="2"/>
  <c r="AF39" i="2"/>
  <c r="AF41" i="2"/>
  <c r="AF42" i="2"/>
  <c r="AF43" i="2"/>
  <c r="AF44" i="2"/>
  <c r="AF45" i="2"/>
  <c r="AF46" i="2"/>
  <c r="AF47" i="2"/>
  <c r="AF48" i="2"/>
  <c r="AF49" i="2"/>
  <c r="AF50" i="2"/>
  <c r="AF51" i="2"/>
  <c r="AF52" i="2"/>
  <c r="AF53" i="2"/>
  <c r="AF54" i="2"/>
  <c r="AF55" i="2"/>
  <c r="AF56" i="2"/>
  <c r="AF59" i="2"/>
  <c r="AF60" i="2"/>
  <c r="AF61" i="2"/>
  <c r="AF62" i="2"/>
  <c r="AF63" i="2"/>
  <c r="AF64" i="2"/>
  <c r="AF65" i="2"/>
  <c r="AF66" i="2"/>
  <c r="AF67" i="2"/>
  <c r="AF68" i="2"/>
  <c r="AF69" i="2"/>
  <c r="AF70" i="2"/>
  <c r="AF71" i="2"/>
  <c r="AF72" i="2"/>
  <c r="AF73" i="2"/>
  <c r="AF74"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4" i="2"/>
  <c r="AF175" i="2"/>
  <c r="AF176" i="2"/>
  <c r="AF177" i="2"/>
  <c r="AF178"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3" i="2"/>
  <c r="AF724" i="2"/>
  <c r="AF725" i="2"/>
  <c r="AF726" i="2"/>
  <c r="AF727" i="2"/>
  <c r="AF728" i="2"/>
  <c r="AF729" i="2"/>
  <c r="AF730" i="2"/>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 Camargo Siebert</author>
    <author/>
  </authors>
  <commentList>
    <comment ref="O1" authorId="0" shapeId="0" xr:uid="{00000000-0006-0000-0100-000001000000}">
      <text>
        <r>
          <rPr>
            <b/>
            <sz val="9"/>
            <color indexed="81"/>
            <rFont val="Segoe UI"/>
            <family val="2"/>
          </rPr>
          <t>Criar campo de seleção sim ou não</t>
        </r>
      </text>
    </comment>
    <comment ref="U1" authorId="1" shapeId="0" xr:uid="{00000000-0006-0000-0100-000002000000}">
      <text>
        <r>
          <rPr>
            <sz val="11"/>
            <color theme="1"/>
            <rFont val="Arial"/>
            <family val="2"/>
          </rPr>
          <t>Mudar campo de seleção para alto, médio e baixo - mudar coluna para depois da coluna de critério de sustentabilidade</t>
        </r>
      </text>
    </comment>
    <comment ref="X1" authorId="1" shapeId="0" xr:uid="{00000000-0006-0000-0100-000003000000}">
      <text>
        <r>
          <rPr>
            <sz val="11"/>
            <color theme="1"/>
            <rFont val="Arial"/>
            <family val="2"/>
          </rPr>
          <t>Fazer campo de seleção - sim/não. Colocar do Lado da coluna de grau da prioridade da contratação</t>
        </r>
      </text>
    </comment>
    <comment ref="Y1" authorId="0" shapeId="0" xr:uid="{00000000-0006-0000-0100-000004000000}">
      <text>
        <r>
          <rPr>
            <sz val="9"/>
            <color indexed="81"/>
            <rFont val="Segoe UI"/>
            <family val="2"/>
          </rPr>
          <t xml:space="preserve">
Aqui o campo é texto, o campo modalidade é na coluna AA - ver se precisa inserir "Dispensa em razão do valor"</t>
        </r>
      </text>
    </comment>
    <comment ref="AB1" authorId="0" shapeId="0" xr:uid="{00000000-0006-0000-0100-000005000000}">
      <text>
        <r>
          <rPr>
            <b/>
            <sz val="9"/>
            <color indexed="81"/>
            <rFont val="Segoe UI"/>
            <family val="2"/>
          </rPr>
          <t>Precisa incluir as modalidades aqui. Sugiro incluir Dispensa em razão do valor, por causa das Rcs</t>
        </r>
      </text>
    </comment>
    <comment ref="AE1" authorId="0" shapeId="0" xr:uid="{00000000-0006-0000-0100-000006000000}">
      <text>
        <r>
          <rPr>
            <b/>
            <sz val="9"/>
            <color indexed="81"/>
            <rFont val="Segoe UI"/>
            <family val="2"/>
          </rPr>
          <t>Colocar fórmula de cálculo do prazo entre a data de autorização e a data da homologação</t>
        </r>
        <r>
          <rPr>
            <sz val="9"/>
            <color indexed="81"/>
            <rFont val="Segoe UI"/>
            <family val="2"/>
          </rPr>
          <t xml:space="preserve">
</t>
        </r>
      </text>
    </comment>
  </commentList>
</comments>
</file>

<file path=xl/sharedStrings.xml><?xml version="1.0" encoding="utf-8"?>
<sst xmlns="http://schemas.openxmlformats.org/spreadsheetml/2006/main" count="13747" uniqueCount="3447">
  <si>
    <t>Carimbo de data/hora</t>
  </si>
  <si>
    <t>Pergunta sem título</t>
  </si>
  <si>
    <t>Sustentabilidade</t>
  </si>
  <si>
    <t>Social</t>
  </si>
  <si>
    <t>Ambiental</t>
  </si>
  <si>
    <t>Econômica</t>
  </si>
  <si>
    <t>Tipo de processo</t>
  </si>
  <si>
    <t>UR</t>
  </si>
  <si>
    <t>Unidade/Nome</t>
  </si>
  <si>
    <t>Descrição do objeto</t>
  </si>
  <si>
    <t>Catmat - Catserv</t>
  </si>
  <si>
    <t>Possibilidade de contratação compartilhada</t>
  </si>
  <si>
    <t>Setor responsável</t>
  </si>
  <si>
    <t>ID do Projeto Básico</t>
  </si>
  <si>
    <t>Unidade demandante</t>
  </si>
  <si>
    <t>Justificativa para a necessidade/vantajosidade da contratação/prorrogação</t>
  </si>
  <si>
    <t>Alinhamento com planejamento estratégico</t>
  </si>
  <si>
    <t>Prazo contratual a ser prorrogado</t>
  </si>
  <si>
    <t>Quantidade estimada</t>
  </si>
  <si>
    <t>Estimativa do valor da contratação/Valor da contratação</t>
  </si>
  <si>
    <t>Aplicam-se os critérios de sustentabilidade?</t>
  </si>
  <si>
    <t>Data de início da elaboração/trâmite
da RC, PB ou prorrogação</t>
  </si>
  <si>
    <t>Data de envio da RC, PB ao DGA</t>
  </si>
  <si>
    <t>Nova data provável de envio</t>
  </si>
  <si>
    <t>Data limite para contratação ou prorrogação</t>
  </si>
  <si>
    <t>Nova data limite para contratação</t>
  </si>
  <si>
    <t>Grau de Prioridade da Contratação</t>
  </si>
  <si>
    <t>Agente de contratação DMP</t>
  </si>
  <si>
    <t>Gerente de riscos</t>
  </si>
  <si>
    <t>Contratação de grande risco</t>
  </si>
  <si>
    <t>Data de autorização DGA (licitação, contratação direta ou prorrogação)</t>
  </si>
  <si>
    <t>Processo</t>
  </si>
  <si>
    <t>Situação</t>
  </si>
  <si>
    <t>Modalidade</t>
  </si>
  <si>
    <t>Nº da Licitação/Dispensa/Inexigibilidade/RC/Termo Aditivo</t>
  </si>
  <si>
    <t>Data da homologação da contratação</t>
  </si>
  <si>
    <t>Prazo Total (dias)</t>
  </si>
  <si>
    <t>DL, IL ou Licitação</t>
  </si>
  <si>
    <t/>
  </si>
  <si>
    <t>Unidade/
Nome</t>
  </si>
  <si>
    <t>Tipo</t>
  </si>
  <si>
    <t>Código Compras (catmat/catser)</t>
  </si>
  <si>
    <t>Possibilidade de compartilhada</t>
  </si>
  <si>
    <t>Setor responsável da UR</t>
  </si>
  <si>
    <t>Justificativa para a necessidade da contratação</t>
  </si>
  <si>
    <t>Estimativa preliminar do valor</t>
  </si>
  <si>
    <t xml:space="preserve"> Contratação Inédita?</t>
  </si>
  <si>
    <t xml:space="preserve"> Grande Risco?</t>
  </si>
  <si>
    <t>Data de início
da elaboração
do PB</t>
  </si>
  <si>
    <t>Data de envio
do PB ao DGA</t>
  </si>
  <si>
    <t>Data limite para contratação</t>
  </si>
  <si>
    <t>Nova data limite para  contratação</t>
  </si>
  <si>
    <t>Agente de contratação
(fase interna)</t>
  </si>
  <si>
    <t>Agente da contratação (fase externa - Licitações)/Integrante administrativo (SAD)</t>
  </si>
  <si>
    <t>Data de autorização DGA para licitar ou contratar direto</t>
  </si>
  <si>
    <t>Nº da Licitação/Dispensa/Inexigibilidade</t>
  </si>
  <si>
    <t>A   compartilhada foi efetivada</t>
  </si>
  <si>
    <t>Prazo Total
(dias)</t>
  </si>
  <si>
    <t>Houve alteração de datas?</t>
  </si>
  <si>
    <t>Justificativa para alteração PCA</t>
  </si>
  <si>
    <t>COBRADO EM:</t>
  </si>
  <si>
    <t>DDI</t>
  </si>
  <si>
    <t>Registro de Preços permanente para aquisição de materiais destinados à confecção de crachás de identificação para o PJSC</t>
  </si>
  <si>
    <t>Material</t>
  </si>
  <si>
    <t>369678, 362117</t>
  </si>
  <si>
    <t>Sim</t>
  </si>
  <si>
    <t>DDI149</t>
  </si>
  <si>
    <t>Divisão de Atendimento ao Usuário</t>
  </si>
  <si>
    <t>Garantir de forma eficiente, a segurança e o controle de acesso de pessoas às edificações do PJSC</t>
  </si>
  <si>
    <t>Aprimorar a prestação jurisdicional pela otimização da organização judiciária e da força de trabalho, sobretudo por meio dos avanços proporcionados pelos  Serviços digitais</t>
  </si>
  <si>
    <t xml:space="preserve">
1.000 cartão em PVC pré-impresso; 1.000 cartão em PVC pré-impresso Mifare</t>
  </si>
  <si>
    <t>Médio</t>
  </si>
  <si>
    <t>Não</t>
  </si>
  <si>
    <t>Fabiana</t>
  </si>
  <si>
    <t>não se aplica</t>
  </si>
  <si>
    <t>CANCELADA</t>
  </si>
  <si>
    <t>Pregão Eletrônico</t>
  </si>
  <si>
    <t>email recebido em 19/3 - solicitação de cancelamento - transferência para PCA requisição de Compras</t>
  </si>
  <si>
    <t>Registro de Preços permanentede carteiras de identidade funcional para magistrados e servidores do PJSC</t>
  </si>
  <si>
    <t>DDI150</t>
  </si>
  <si>
    <t>Cumprir a Resolução CNJ n. 315/2020 e a Resolução GP n. 3/2011</t>
  </si>
  <si>
    <t>700 para magistrados; 300 para servidores</t>
  </si>
  <si>
    <t>Alto</t>
  </si>
  <si>
    <t>Luciano</t>
  </si>
  <si>
    <t xml:space="preserve">Em atenção à mensagem abaixo, considerando a redução dos pedidos de carteiras de identidade funcional para magistrados e servidores nos últimos meses e a suspensão temporária de instalação de novas catracas nas comarcas, o que diminui consideravelmente a necessidade de confecção de crachás para as unidades judiciárias, solicito seja cancelado o registro de preços com o código identificador DDI150 do PCA de licitações.
Faço cópia à Seção de Aquisição Diretas e solicito a gentileza de transferir a demanda para o PCA de Requisição de Compras (RC).
Esclareço, por oportuno, que a Seção de Contratações desta Diretoria já está providenciando a pesquisa de mercado para a referida aquisição.
</t>
  </si>
  <si>
    <t>Registro de Preços permanente para aquisição e instalação de catracas para o PJSC, leitora de cartão, licenças de software de controle de acesso e treinamento de software</t>
  </si>
  <si>
    <t>301814, 458339, 416543, 3840</t>
  </si>
  <si>
    <t>DDI151</t>
  </si>
  <si>
    <t>Oportunizar o incremento da segurança e o monitoramento mais efetivo de pessoal no acesso às edificações do PJSC</t>
  </si>
  <si>
    <t>30 catracas; 5 leitoras de mesa smart card; 30 licença de software de controle de acesso; 5 treinamentos</t>
  </si>
  <si>
    <t>Baixo</t>
  </si>
  <si>
    <t>Mariana Abreu</t>
  </si>
  <si>
    <t>0009857-94.2024.8.24.0710</t>
  </si>
  <si>
    <t>SOBRESTADA</t>
  </si>
  <si>
    <t>Inexigibilidade</t>
  </si>
  <si>
    <t>Não se aplica</t>
  </si>
  <si>
    <t xml:space="preserve">31/05/2024 - não recebi resposta     03/07/2023  - Em atenção ao questionamento abaixo, informo que, a pedido da administração desta Corte, está em trâmite o SEI n. 0009857-94.2024.8.24.0710, que trata do estudo para modernização das catracas de acesso aos prédios do PJSC.
Por essa razão, até que seja decidida a adoção de nova solução e eventual substituição do modelo padronizado de catracas de acesso deste Poder Judiciário, a demanda prevista no PCA de 2024 sob o código identificador DDI 151 (DGDM 151) está suspensa.
Permaneço à disposição para outros esclarecimentos eventualmente necessários.
 </t>
  </si>
  <si>
    <t>31/05/2024 - 02/07/2024</t>
  </si>
  <si>
    <t xml:space="preserve">Registro de Preço permanente de caixa de arquivo em papelão </t>
  </si>
  <si>
    <t>DDI152</t>
  </si>
  <si>
    <t>Divisão de Arquivo</t>
  </si>
  <si>
    <t>Prover os meios adequados para a guarda de processos judiciais e da documentação administrativa das unidades do PJSC</t>
  </si>
  <si>
    <t>Monica</t>
  </si>
  <si>
    <t>0026427-58.2024.8.24.0710</t>
  </si>
  <si>
    <t>EM ANDAMENTO</t>
  </si>
  <si>
    <t>90094/2024</t>
  </si>
  <si>
    <t>Resposta em 03.06.2024: a especificação da caixa de arquivo em papelão, objeto que se pretende adquirir, permanece a mesma registrada na Ata de Registro de Preços Permanente n. 2023/10, vigente até 7/2/2024, conforme SEI n. 0031322-33.2022.8.24.0710. Acrescento que em razão dos estudos realizados para eventual alteração na especificação da caixa de arquivo em papelão, não foi realizada consulta à detentora da ARPP sobre a manutenção do preço registrado durante sua vigência.
Após decisão da unidade requisitante no sentido de manter as especificações técnicas do produto em tela, entendeu-se, equivocadamente, que era necessária a elaboração de projeto básico para juntar ao novo processo autuado para instrução da nova contratação. Os autos foram encaminhados à DMP somente em 24/5/2024.
Conforme acordado com essa Diretoria, seria possível seguir com o SRPP e aguarda-se a elaboração do Termo de Consolidação da Pesquisa de Preços para prosseguimento dos trâmites necessários à contratação.
Por essa razão, foi autuado o SEI n. 0026427-58.2024.8.24.0710 para dar andamento ao Sistema de Registro de Preços Permanente.
Acrescento que as datas informadas no PCA se mantém e que os autos foram encaminhados à Seção de Fornecedores para a elaboração do Termo de Consolidação da Pesquisa de Preços (TCPP).  Acrescento que em razão dos estudos realizados para eventual alteração na especificação da caixa de arquivo em papelão, não foi realizada consulta à detentora da ARPP sobre a manutenção do preço registrado durante sua vigência.
Após decisão da unidade requisitante no sentido de manter as especificações técnicas do produto em tela, entendeu-se, equivocadamente, que era necessária a elaboração de projeto básico para juntar ao novo processo autuado para instrução da nova contratação. Os autos foram encaminhados à DMP somente em 24/5/2024.
Conforme acordado com essa Diretoria, seria possível seguir com o SRPP e aguarda-se a elaboração do Termo de Consolidação da Pesquisa de Preços para prosseguimento dos trâmites necessários à contratação.</t>
  </si>
  <si>
    <t>E-mail em 02/04/2024: sem resposta. E-mail em 03/05/2024. Resposta em 03/05/2024: datas confirmadas. E-mail em 31/05/2024. Respondido em 03.06.2024.</t>
  </si>
  <si>
    <t>Registro de preços permanente de protetores de colunas para as estruturas porta paletes dos galpões 1, 2 e 3</t>
  </si>
  <si>
    <t>DDI155</t>
  </si>
  <si>
    <t>Prover os meios adequados para a  guarda de processos judiciais e da documentação administrativa das unidades do PJSC, no que se refere à proteção dos porta-paletes que mantém o acervo armazenado</t>
  </si>
  <si>
    <t>Vanessa</t>
  </si>
  <si>
    <t>PREVISTA</t>
  </si>
  <si>
    <t xml:space="preserve"> Serviço continuado de veiculação de atos judiciais do Tribunal de Justiça de Santa Catarina no Diário Oficial do Estado de Santa Catarina</t>
  </si>
  <si>
    <t xml:space="preserve"> Serviço</t>
  </si>
  <si>
    <t>DDI156</t>
  </si>
  <si>
    <t>Divisão de Documentação e Memória do Judiciário</t>
  </si>
  <si>
    <t>Publicidade legal de atos judiciais do TJSC</t>
  </si>
  <si>
    <t>31/04/2024</t>
  </si>
  <si>
    <t>Marcelo</t>
  </si>
  <si>
    <t>Dispensa</t>
  </si>
  <si>
    <t>DIE</t>
  </si>
  <si>
    <t>Registro de Preços permanente para  a aquisição de equipamentos e insumos de copa e limpeza</t>
  </si>
  <si>
    <t>272743, 326636, 218821, 478514, 34177, 473582, 441196, 254418, 257407, 393298, 330346, 600381, 600953, 404651, 231948</t>
  </si>
  <si>
    <t>DIE218</t>
  </si>
  <si>
    <t>Seção de Gestão de Contratos</t>
  </si>
  <si>
    <t>As aquisições dos equipamentos e insumos de copa e limpeza para propiciar aos magistrados, servidores, colaboradores e público externo um ambiente limpo, higienizado, além de propiciar o bem estar a todos que frequentam as Comarcas e unidades do Tribunal de Justiça.</t>
  </si>
  <si>
    <t>Aprimorar ações sustentáveis na gestão de recursos naturais, materiais, bens e documentos</t>
  </si>
  <si>
    <t>Bebedouro elétrico: 250; Refrigerador compacto (frigobar): 100; Cafeteira: 25; refrigerador: 20; fogão elétrico: 35; forno microondas: 25; enceradeira: 15;  máquina de lavar roupas: 25; lavadora de alta pressão: 25;  aspirador de pó e água: 40; carro funcional: 40; dispenser para papel toalha: 300; dispenser para papel higiênico: 300; dispenser para sabonete/alcool: 600;  copo plástico descartável: 2000 cx</t>
  </si>
  <si>
    <t>0005304-04.2024.8.24.0710</t>
  </si>
  <si>
    <t>CONTRATADA</t>
  </si>
  <si>
    <t>90015/2024</t>
  </si>
  <si>
    <t>9/1/2024 - 2/2/2024</t>
  </si>
  <si>
    <t>Registro de Preços permanente para  a aquisição de leite UHT</t>
  </si>
  <si>
    <t>445995</t>
  </si>
  <si>
    <t>DIE219</t>
  </si>
  <si>
    <t xml:space="preserve">Aquisição de leite Uht para fornecer bebida quente às pessoas que trabalham nas unidades </t>
  </si>
  <si>
    <t>141.129</t>
  </si>
  <si>
    <t>Wanderley</t>
  </si>
  <si>
    <t>0002153-30.2024.8.24.0710</t>
  </si>
  <si>
    <t>90009/2024</t>
  </si>
  <si>
    <t xml:space="preserve"> Serviço continuado de confecção de comunicação visual</t>
  </si>
  <si>
    <t>150653</t>
  </si>
  <si>
    <t>DIE220</t>
  </si>
  <si>
    <t>Fornecimento de materiais de comunicação visual para identificação de setores</t>
  </si>
  <si>
    <t>13.575</t>
  </si>
  <si>
    <t>0014039-26.2024.8.24.0710</t>
  </si>
  <si>
    <t>90075/2024</t>
  </si>
  <si>
    <t>E-mail enviado no dia 17/4/2024, com resposta no mesmo dia mantendo as datas</t>
  </si>
  <si>
    <t>Registro de Preços permanente para  a aquisição de insumos de limpeza (álcool Gel/líquido)</t>
  </si>
  <si>
    <t>269943;269943;269941;376222; 413343; 607816;604684</t>
  </si>
  <si>
    <t>DIE221</t>
  </si>
  <si>
    <t>Aquisição de insumos de limpeza (alcool) para higienização de mãos e de ambientes para público interno e externo e materiais para coleta seletiva</t>
  </si>
  <si>
    <t>Alcool em gel (frasco em válvula pump): 3500; Alcool em gel (sache): 4600; Álcool líquido: 16.000; Lixeira e cestos de lixo de coleta seletiva: 800; Sacos de lixo Azul/vermelho: 2.000 centos</t>
  </si>
  <si>
    <t>Mariana</t>
  </si>
  <si>
    <t>0012080-20.2024.8.24.0710</t>
  </si>
  <si>
    <t>90037/2024</t>
  </si>
  <si>
    <t>Registro de Preços permanente para a aquisição de insumos de copa (café e açucar)</t>
  </si>
  <si>
    <t>463587; 463996</t>
  </si>
  <si>
    <t>DIE222</t>
  </si>
  <si>
    <t>Aquisição de café em pó e açucar para fornecimento de bebida quente às pessoas que trabalham nas unidades e público externo</t>
  </si>
  <si>
    <t>Café em pó: 31600kg; Açucar: 23400kg</t>
  </si>
  <si>
    <t>Cobrado em 11/6/2024</t>
  </si>
  <si>
    <t>Registro de Preços permanente para  a aquisição de água mineral</t>
  </si>
  <si>
    <t>445485; 445484; 445479</t>
  </si>
  <si>
    <t>DIE223</t>
  </si>
  <si>
    <t>Aquisição de água mineral para fornecer às pessoas que trabalham nas unidades e público externo</t>
  </si>
  <si>
    <t>bombona: 134.703; garrafa de água sem gas:865.262; garrafa de agua com gás:263769</t>
  </si>
  <si>
    <t xml:space="preserve"> Serviços postais - Correios</t>
  </si>
  <si>
    <t>4286</t>
  </si>
  <si>
    <t>DIE224</t>
  </si>
  <si>
    <t>Seção de Correspondência</t>
  </si>
  <si>
    <t xml:space="preserve"> Serviços postais para atender demandas judiciais </t>
  </si>
  <si>
    <t>Adequar a infraestrutura à nova dinâmica processual e operacional</t>
  </si>
  <si>
    <t> 1</t>
  </si>
  <si>
    <t>Mariana Digiácomo</t>
  </si>
  <si>
    <t xml:space="preserve"> Serviço continuado de limpeza de vidros e esquadrias externas (Região 01)</t>
  </si>
  <si>
    <t>24112</t>
  </si>
  <si>
    <t>DIE225</t>
  </si>
  <si>
    <t>Necessidade de dar continuidade aos  Serviços de limpeza dos vidros e esquadrias externos, nas Unidades e Comarcas da Região 1</t>
  </si>
  <si>
    <t>DMP</t>
  </si>
  <si>
    <t>Registro de preços permanente para a Aquisição de Mobiliário Padrão</t>
  </si>
  <si>
    <t>24562; 237129; 108227; 229148; 108227; 20591; 256767; 116700; 446437; 373609; 276717; 390178; 328749; 150328; 298513; 378279; 458808; 69191</t>
  </si>
  <si>
    <t>DMP001</t>
  </si>
  <si>
    <t>Divisão de Patrimônio</t>
  </si>
  <si>
    <t>Substituições de mobiliários obsoletos, criação de novos cargos e atendimentos de novas varas e demais órgão criados por este TJSC.</t>
  </si>
  <si>
    <t>Solicita-se a alteração de cronograma da contratação em razão de novas informações da DEA:</t>
  </si>
  <si>
    <t>Registro de preços permanente para aquisição de etiquetas patrimoniais e coleta de dados</t>
  </si>
  <si>
    <t>228703; 301860</t>
  </si>
  <si>
    <t>DMP002</t>
  </si>
  <si>
    <t>Aquisição de etiquetas e coletores para a realização do controle e inventário patrimonial no TJSC</t>
  </si>
  <si>
    <t>Etiquetas para superfície metálicas de identificação por radiofrequência (RFID UHF): 252.000; Coletora RFID CHAINWAY R6: 210</t>
  </si>
  <si>
    <t>Aquisição de poltronas para o Salão do Júri</t>
  </si>
  <si>
    <t>296891</t>
  </si>
  <si>
    <t>DMP003</t>
  </si>
  <si>
    <t>Aquisição de poltronas para o Salão do Júri das comarcas de São Lourenço do Oeste, Abelardo Luz, Araquari e Taió</t>
  </si>
  <si>
    <t>400</t>
  </si>
  <si>
    <t>"Solicita-se a alteração de cronograma da contratação em razão de novas informações da DEA" e-mail de 23.02.24</t>
  </si>
  <si>
    <t>Registro de preços permanente de papel toalha e papel higiênico</t>
  </si>
  <si>
    <t>238338, 412112, 389042</t>
  </si>
  <si>
    <t>DMP006</t>
  </si>
  <si>
    <t>Divisão de Almoxarifado</t>
  </si>
  <si>
    <t>Disponibilizar materiais para higiene dos funcionários e público das Unidades Judiciárias</t>
  </si>
  <si>
    <t>3000 caixas de papel rolão                             1300 fardos de papel h 30m                                  30000 pacotes de papel toalha</t>
  </si>
  <si>
    <t>Registro de preços permanente de materiais de limpeza</t>
  </si>
  <si>
    <t>310507, 424175, 307880, 137057, 151014, 398561, 253727, 150224, 229357, 253730</t>
  </si>
  <si>
    <t>DMP007</t>
  </si>
  <si>
    <t>Divisão de Almoxarifado / Divisão Administrativa DIE</t>
  </si>
  <si>
    <t>Permitir a realização das atividades de limpeza das edificações do PJSC</t>
  </si>
  <si>
    <t>agua sanitária 3.500 caixas, desinfetante 30.000 litros, deterg multiuso 4.000 bombonas, pano p/ limpeza 10.000 unidades, vassoura de nylon 1.800 unidades, saco de lixo 50L 1.500 centos, saco de lixo 15L, 4.000 centos, saco de lixo 100L 2.500 centos, pastilha adesiva sanit 12.000 caixas, sabonete líquido 11.000 refis</t>
  </si>
  <si>
    <t>0018519-47.2024.8.24.0710</t>
  </si>
  <si>
    <t>Registro de preços permanente de papel A4</t>
  </si>
  <si>
    <t>481439</t>
  </si>
  <si>
    <t>DMP008</t>
  </si>
  <si>
    <t>Permitir a geração de documentos físicos</t>
  </si>
  <si>
    <t>30.000 resmas</t>
  </si>
  <si>
    <t>0018518-62.2024.8.24.0710</t>
  </si>
  <si>
    <t>90060/2024</t>
  </si>
  <si>
    <t>Justificativa do atraso: existia uma grande possibilidade da empresa detentora da Ata vigente prorrogar a mesma por mais 12 meses, contudo o Fabricante não manteve o valor ao mesmo, impossibilitando tal prorrogação.</t>
  </si>
  <si>
    <t>02/02/2024 - 06/03/2024 - 2/4/2024 - 29/04/2024 (cobrei do pregoeiro)</t>
  </si>
  <si>
    <t>Registro de preços permanente de caixas para remessa</t>
  </si>
  <si>
    <t>466572, 441269, 395445, 429100, 459372. Talvez exista a necessidade de criação de novos códigos</t>
  </si>
  <si>
    <t>DMP009</t>
  </si>
  <si>
    <t>Viabilizar a remessas de materiais para as Unidades Requisitantes do PJSC</t>
  </si>
  <si>
    <t>4.500 unidades</t>
  </si>
  <si>
    <t>Ampliação no reaproveitamento de caixas de produtos remetidas a Unidades da Grande Florianópolis resultou na extensão da duração do estoque existente.</t>
  </si>
  <si>
    <t>E-mail em 02/04/2024: sem resposta. E-mail em 03/05/2024. Resposta em 06/05/2024. E-mail em 03.07.2024.</t>
  </si>
  <si>
    <t>Registro de preços permanente de suprimentos de informática</t>
  </si>
  <si>
    <t>350797, 379124, 275795, 311744, 312022, 236158, 368517, 427219, 427221, 427220, 427218, 426542, 433927, 355718, 390895, 392039, 380365, 320113, 315804, 310845, 344501, 135143, 360093, 95036, 257136, 399166, 417279, 399147, 415478, 431169, 384043, 334998, 391904</t>
  </si>
  <si>
    <t>DMP010</t>
  </si>
  <si>
    <t>Divisão de Almoxarifado / Divisão de Suporte e Gestão de Ativos de TI</t>
  </si>
  <si>
    <t>3.000 unidades</t>
  </si>
  <si>
    <t>0043134-38.2023.8.24.0710</t>
  </si>
  <si>
    <t>Concessão de uso remunerado de espaço situado nas dependências do Fórum da Comarca de Lages para a exploração dos  Serviços de lanchonete</t>
  </si>
  <si>
    <t>19356</t>
  </si>
  <si>
    <t>DMP005</t>
  </si>
  <si>
    <t>Comarca de Lages</t>
  </si>
  <si>
    <t>O fornecimento de lanches e refeições no próprio local de trabalho evita que haja necessidade do colaborador se deslocar para fazer suas refeições em casa ou outro local, gerando economia sob vários aspectos para os servidores e contribuindo para uma melhor produtividade na prestação de seus  Serviços. Ademais, considerando o uso público do estabelecimento, os demais profissionais e cidadãos que passam pelo Fórum também se beneficiam desse  Serviço com a venda de alimentação e bebidas.</t>
  </si>
  <si>
    <t>Promover a saúde, a qualidade de vida, o desenvolvimento humano e a formação profissional para a melhoria contínua</t>
  </si>
  <si>
    <t>12 meses</t>
  </si>
  <si>
    <t>0021068-30.2024.8.24.0710</t>
  </si>
  <si>
    <t>FRACASSADA</t>
  </si>
  <si>
    <t>90073/2024</t>
  </si>
  <si>
    <t>2/5 - verbalmente para Monica</t>
  </si>
  <si>
    <t>DGA</t>
  </si>
  <si>
    <t xml:space="preserve"> Serviço continuado de coleta bens apreendidos em processos judiciais, bens permanentes e materiais de consumo inservíveis e de documentos sigilosos, para execução regime empreitada por preço unitário, Região Meio Oeste do Poder Judiciário de Santa Catarina</t>
  </si>
  <si>
    <t>24708</t>
  </si>
  <si>
    <t>DGA036</t>
  </si>
  <si>
    <t>Secretaria de Gestão Sociambental</t>
  </si>
  <si>
    <t>Manutenção da gestão de resíduos sólidos. Fim de vigência de contrato.</t>
  </si>
  <si>
    <t>40 eventos 10500 Kg</t>
  </si>
  <si>
    <t>9/5/2024 - UR informou que as ID's DGA036 a DGA041 serão unificadas na ID DGA037</t>
  </si>
  <si>
    <t>Serviço continuado de coleta bens apreendidos em processos judiciais, bens permanentes e materiais de consumo inservíveis e de documentos sigilosos, para execução regime empreitada por preço unitário, nas unidades do PJSC, divididas em lotes</t>
  </si>
  <si>
    <t>DGA037</t>
  </si>
  <si>
    <t xml:space="preserve">264 eventos 427.000 Kg </t>
  </si>
  <si>
    <t>0023404-41.2023.8.24.0710</t>
  </si>
  <si>
    <t xml:space="preserve"> Serviço continuado de coleta bens apreendidos em processos judiciais, bens permanentes e materiais de consumo inservíveis e de documentos sigilosos, para execução regime empreitada por preço unitário, Região Sul do Poder Judiciário de Santa Catarina</t>
  </si>
  <si>
    <t>DGA038</t>
  </si>
  <si>
    <t>38 eventos 128000 Kg</t>
  </si>
  <si>
    <t xml:space="preserve">   Serviço continuado de coleta bens apreendidos em processos judiciais, bens permanentes e materiais de consumo inservíveis e de documentos sigilosos, para execução regime empreitada por preço unitário, Região Leste do Poder Judiciário de Santa Catarina</t>
  </si>
  <si>
    <t>DGA039</t>
  </si>
  <si>
    <t>42 eventos 143000 Kg</t>
  </si>
  <si>
    <t xml:space="preserve">   Serviço continuado de coleta bens apreendidos em processos judiciais, bens permanentes e materiais de consumo inservíveis e de documentos sigilosos, para execução regime empreitada por preço unitário, Região Vale Itajaí do Poder Judiciário de Santa Catarina</t>
  </si>
  <si>
    <t>DGA040</t>
  </si>
  <si>
    <t>46 eventos 181000 Kg</t>
  </si>
  <si>
    <t xml:space="preserve">   Serviço continuado de coleta bens apreendidos em processos judiciais, bens permanentes e materiais de consumo inservíveis e de documentos sigilosos, para execução regime empreitada por preço unitário, Região Norte do Poder Judiciário de Santa Catarina</t>
  </si>
  <si>
    <t>DGA041</t>
  </si>
  <si>
    <t>30 eventos 112000 Kg</t>
  </si>
  <si>
    <t>Serviços de coleta, transporte, e destinação final adequada à legislação ambiental, de resíduos recicláveis classe II, em lotes para as regiões Sul, Grande Florianópolis e Florianópolis.</t>
  </si>
  <si>
    <t>DGA042</t>
  </si>
  <si>
    <t xml:space="preserve">Manutenção da gestão de resíduos sólidos </t>
  </si>
  <si>
    <t>632 eventos</t>
  </si>
  <si>
    <t>0044370-25.2023.8.24.0710</t>
  </si>
  <si>
    <t>Credenciamento</t>
  </si>
  <si>
    <t>Serviços de coleta, transporte, e destinação final adequada à legislação ambiental, de resíduos recicláveis classe II. Substitutivo do Convênio 13/2022(Capital)</t>
  </si>
  <si>
    <t>DGA043</t>
  </si>
  <si>
    <t>288 coletas</t>
  </si>
  <si>
    <t>Serviços de coleta, transporte, e destinação final adequada à legislação ambiental, de resíduos recicláveis classe II. Substitutivo do Convênio 3/2023; 13/2022; 12/2022 (Grande Fpolis, Capital e Região Sul)</t>
  </si>
  <si>
    <t>DGA044</t>
  </si>
  <si>
    <t>174 coletas</t>
  </si>
  <si>
    <t>Comissão Permanente de Habilitação Cadastral</t>
  </si>
  <si>
    <t>Serviços de coleta, transporte, e destinação final adequada à legislação ambiental, de resíduos recicláveis classe II. Substitutivo do Convênio 40/2019 (Descanso e São Miguel)</t>
  </si>
  <si>
    <t>DGA045</t>
  </si>
  <si>
    <t>52 coletas</t>
  </si>
  <si>
    <t>NIS</t>
  </si>
  <si>
    <t>Aquisição de trajes completos para utilização pelos agentes do NIS, necessários em razão das atividades de segurança aproximada realizadas</t>
  </si>
  <si>
    <t>12858</t>
  </si>
  <si>
    <t>NIS/001</t>
  </si>
  <si>
    <t>Divisão de Segurança Insitucional/NIS</t>
  </si>
  <si>
    <t>Necessários em razão das atividades de segurança aproximada realizadas pela equipe do NIS e da Casa Militar</t>
  </si>
  <si>
    <t>Fomentar a governança e a gestão estratégica</t>
  </si>
  <si>
    <t>37 Unidades</t>
  </si>
  <si>
    <t xml:space="preserve">Os motivos para a alteração da data é a demanda dessa unidade em processos prioritários. </t>
  </si>
  <si>
    <t>CM</t>
  </si>
  <si>
    <t>Aquisição de rádios comunicadores velados para as equipes do NIS e rádios digitais para as comarcas (Casa Militar)</t>
  </si>
  <si>
    <t>15345</t>
  </si>
  <si>
    <t>CASMIL/001</t>
  </si>
  <si>
    <t>Casa Militar</t>
  </si>
  <si>
    <t>Necessários em razão das atividades de natureza velada que o NIS realiza no atendimento a servidores e magistrados da Instituição, bem como em atendimentos a autoridades de Tribunais Superiores quando se encontram neste Estado (NIS). Já os rádios para a Casa Militar são necessários para distribuição para as equipes de segurança que atuam nas comarcas.</t>
  </si>
  <si>
    <t>30 unidades rádios velados
100 unidades rádios digitais</t>
  </si>
  <si>
    <t>0013660-85.2024.8.24.0710</t>
  </si>
  <si>
    <t>9/2/2024: E-mail enviado, sem resposta da UR
15/3/2024: E-mail enviado, sem resposta da UR
9/4/2024: E-mail enviado, sem resposta da UR
E-mail enviado em 12/4, foi informado que o projeto fica sobrestado até o segundo semestre de 2024
24/6: E-mil enviado, foi informado no mesmo dia o seguinte: Em resposta, informo que estamos aguardando a manifestação dos órgãos públicos que tenham interesse em participar de procedimento licitatório conjunto para compra compartilhada dos rádios de comunicação. O prazo para manifestação encerra-se do dia 26/06/2024. 
A nova data de envio do PB está prevista para 30/08/2024 e a data limite de contratação prevista para 30.9.2024.</t>
  </si>
  <si>
    <t>Aquisição de mobiliário profissional para o Centro Integrado de Videomonitoramento</t>
  </si>
  <si>
    <t>13200</t>
  </si>
  <si>
    <t>NIS/003</t>
  </si>
  <si>
    <t>Necessário para adequar o leiaute da sala do Centro Integrado de Segurança e Monitoramento e atender às demandas daquele setor</t>
  </si>
  <si>
    <t>1 unidade de mobiliário completo</t>
  </si>
  <si>
    <t>Informo que o projeto NIS/003 está sobrestado para o segundo semestre. e-mail de 25.04.24</t>
  </si>
  <si>
    <t>Aquisição de solução de montagem rápida para atividades de inteligência</t>
  </si>
  <si>
    <t>16671</t>
  </si>
  <si>
    <t>NIS/004</t>
  </si>
  <si>
    <t>Divisão de Inteligência/NIS</t>
  </si>
  <si>
    <t>Ferramenta de suma importância para o aperfeiçoamento e pleno desenvolvimento das atividades de inteligência desenvolvidas no âmbito da Instituição</t>
  </si>
  <si>
    <t xml:space="preserve">1 unidade </t>
  </si>
  <si>
    <t>Aquisição de extrator físico para análise de evidências digitais e licença para três anos de extração e análise de dados</t>
  </si>
  <si>
    <t>NIS/005</t>
  </si>
  <si>
    <t>Solução imprescindível para o pleno desenvolvimento da atividade de inteligência no âmbito do Poder Judiciário catarinense</t>
  </si>
  <si>
    <t>1 unidade da ferramenta com licença válida por 3 anos</t>
  </si>
  <si>
    <t>Daniele Maes</t>
  </si>
  <si>
    <t>Informamos que a aquisição do objeto descrito no Projeto Básico de ID NIS/005 está sobrestado por tempo indeterminado. E-mail 9.2.2024</t>
  </si>
  <si>
    <t>Núcleo de Inteligência e Segurança Institucional</t>
  </si>
  <si>
    <t>Aquisição de Pórtico detector de metais portátil para a Casa Militar</t>
  </si>
  <si>
    <t>90255</t>
  </si>
  <si>
    <t>Para utilização em sessões do júri e demais eventos nas comarcas que não dispõem do equipamento</t>
  </si>
  <si>
    <t>1 (uma) unidade</t>
  </si>
  <si>
    <t xml:space="preserve">10/06/2024 - A aquisição de Pórtico detector de metais portátil para a Casa Militar, encontra-se suspensa no momento.
A Casa Militar informou que sobrestará a aquisição deste objeto, se não houver transtornos administrativos, até o último quadrimestre de 2024, por motivo de prioridades nas contratações.
 </t>
  </si>
  <si>
    <t>Aquisição de veículo e viatura furgão para a Casa Militar</t>
  </si>
  <si>
    <t>456327</t>
  </si>
  <si>
    <t>CASMIL/002</t>
  </si>
  <si>
    <t>São necessários novos veículos para transporte de armas e produtos aos locais destinados por ordem judicial e deslocamento da equipe NUGAE/Casa Militar e outras funções; A viatura furgão será equipada com aparelhos de controle de acesso, scanner e meios de tecnologia para serem aplicados em audências e eventos do PJSC em que se necessite de controle de acesso restrito móvel pela Casa Militar</t>
  </si>
  <si>
    <t>Veículos para transporte de arma: 2 (duas) unidades, Viatura Furgão: 1 (uma unidade)</t>
  </si>
  <si>
    <t>E-mail em 03/07/2024</t>
  </si>
  <si>
    <t>DOF</t>
  </si>
  <si>
    <t>Cessão do direito de operacionalização da folha de pagamento</t>
  </si>
  <si>
    <t>21857</t>
  </si>
  <si>
    <t>DOF001</t>
  </si>
  <si>
    <t>Diretoria de Orçamento e Finanças</t>
  </si>
  <si>
    <t>Possibilidade de exploração econômico-financeira da gestão da folha de pagamentos de salários e outras indenizações na condição de ativo especial intengível, conforme Acórdão TCU n. 3.042-P, de 10.12.2008.</t>
  </si>
  <si>
    <t>0026213-67.2024.8.24.0710</t>
  </si>
  <si>
    <t>sim</t>
  </si>
  <si>
    <t>Arrecadação de receitas e movimentação financeira proveniente de transferências e pagamentos</t>
  </si>
  <si>
    <t>20362</t>
  </si>
  <si>
    <t>DOF002</t>
  </si>
  <si>
    <t>Impossibilidade do TJSC realizar a arrecadação de custas e outros valores e o pagamento de salários e outras indenizações e de fornecedores de forma direta, ou seja, sem intermédio de instituição bancária e sem expressivo incremento de despesa.</t>
  </si>
  <si>
    <t xml:space="preserve">"Os Estudos Técnicos Preliminares dos identificadores de projeto básico ns. DOF001 (cessão do direito de operacionalização da folha de pagamento), DOF002 (arrecadação de receitas e movimentação financeira proveniente de transferências e pagamentos) e DOF003 (aplicação das disponibilidades financeiras), incluídos no Plano de Contratações Anual 2024, relativos ao objeto do Contrato n. 123/2019, estão sendo instruídos no processo administrativo SEI n. 0055706-26.2023.8.24.0710.
No entanto, esses ainda não foram finalizados devido à complexidade do assunto e às tratativas junto aos bancos públicos, a saber, Banco do Brasil e Caixa Econômica Federal, para obtenção de propostas de contratação que se mostrem vantajosas ao Tribunal de Justiça de Santa Catarina. Conforme atestam os documentos no mencionado processo administrativo, os bancos solicitaram maiores informações sobre a pirâmide salarial e demais dados e informações sobre a movimentação financeira do Tribunal e dilação do prazo para apresentação de proposta.
Esta Diretoria encaminhou aos bancos os ofícios solicitando a proposta de contratação na data de 24/11/2023, obtendo a proposta da Caixa Econômica Federal em 10/01/2024 e do Banco do Brasil somente em 22/03/2024. Ressalta-se que a contratação dos bancos públicos é possível de ser realizada mediante dispensa de licitação, procedimento mais célere, contudo, entende-se, preliminarmente, que as propostas recebidas para cessão do direito de operacionalização da folha de pagamento estão aquém do seu real valor, visto o preço obtido por outros tribunais de justiça estaduais em suas respectivas contratações. Sendo assim, com o intuito de instruir da melhor forma possível os Estudos Técnicos Preliminares, está-se procedendo a chamamento público junto aos bancos, públicos e privados, com o objetivo de realizar audiência pública de prospecção de mercado para precificação do direito de centralização e operacionalização da folha de pagamento, vez que se trata de ativo especial intangível em função da possibilidade de sua exploração econômico-financeira.
Para tanto, esta Diretoria necessita da dilação dos prazos para finalização dos Estudos Técnicos Preliminares, momento em que será definida a melhor solução para a necessidade pública e a forma de contratação, se dispensar ou licitar, e posterior elaboração do Projeto Básico e demais trâmites da contratação. Por conseguinte, faz-se necessária a prorrogação excepcional do Contrato n. 123/2019 pelo prazo de 12 (doze) meses ou até a superveniência da nova contratação, uma vez que os serviços contratados são imprescindíveis para a continuidade da prestação jurisdicional, pois envolvem todos os pagamentos e movimentações financeiras das contas bancárias do Tribunal de Justiça, relativos a despesas e receitas públicas, desde pagamento da folha e de fornecedores até a arrecadação das receitas e realização de repasses previstos em lei."
</t>
  </si>
  <si>
    <t>14/2; 18/3</t>
  </si>
  <si>
    <t>Aplicação das disponibilidades financeiras</t>
  </si>
  <si>
    <t>13811</t>
  </si>
  <si>
    <t>DOF003</t>
  </si>
  <si>
    <t>Necessidade de aplicação financeira das disponibilidades, uma vez que a renúncia de receitas é conduta vedada pela legislação.</t>
  </si>
  <si>
    <t>0055706-26.2023.8.24.0710</t>
  </si>
  <si>
    <t>Informo que os Estudos Técnicos Preliminares e o Projeto Básico para os objetos cadastrados no PCA/2024 por meio dos identificadores DOF001, DOF002 e DOF003 estão sendo instruídos no SEI n. 0055706-26.2023.8.24.0710. 
No entanto, os motivos do atraso na finalização dos documentos foram expostos para justificativa da solicitação de prorrogação excepcional do Contrato n. 123/2019, que abrange atualmente os objetos relativos aos indicadores mencionados acima, conforme Informação n. 8042427 juntada no processo administrativo SEI n. 0005075-44.2024.8.24.0710.</t>
  </si>
  <si>
    <t>05/12/2023: sem resposta. 05/03/2024: reiterado e-mail. 02/04/2024: reiterado e-mail. Resposta em 05/04/2024.</t>
  </si>
  <si>
    <t>NCI</t>
  </si>
  <si>
    <t xml:space="preserve"> Serviço de clipagem </t>
  </si>
  <si>
    <t>10219</t>
  </si>
  <si>
    <t>NCI001</t>
  </si>
  <si>
    <t xml:space="preserve">NCI e Assessoria de Imprensa </t>
  </si>
  <si>
    <t xml:space="preserve">Monitoramento de informações nas mídias impressa e eletrônica sobre o PJSC em âmbito regional, estadual e nacional, que serve como suporte ao trabalho desenvolvido pela Assessoria de Imprensa - NCI. Com base no monitoramento se avalia a repercussão da atuação do PJSC na mídia e na sociedade. </t>
  </si>
  <si>
    <t>E-mail enviado em 24/6/2024</t>
  </si>
  <si>
    <t>DSQV</t>
  </si>
  <si>
    <t xml:space="preserve"> Serviço de aplicação do gesto vacinal com fornecimento da vacina </t>
  </si>
  <si>
    <t>25364</t>
  </si>
  <si>
    <t>DSQV12</t>
  </si>
  <si>
    <t xml:space="preserve">Segundo a Organização Mundial de Saúde - OMS, a vacinação contra influenza é a intervenção mais importante na redução do impacto da doença, além de contibuir para a redução do absenteísmo ao trabalho e promover a melhoria da saúde, bem-estar e qualidade de vida dos colaboradores do Poder Judiciário Catarinense. </t>
  </si>
  <si>
    <t>0002848-81.2024.8.24.0710</t>
  </si>
  <si>
    <t>90012/2024</t>
  </si>
  <si>
    <t>No entanto, os motivos do atraso na finalização dos documentos foram expostos para justificativa da solicitação de prorrogação excepcional do Contrato n. 123/2019, que abrange atualmente os objetos relativos aos indicadores mencionados acima, conforme Informação n. 8042427 juntada no processo administrativo SEI n. 0005075-44.2024.8.24.0710.</t>
  </si>
  <si>
    <t xml:space="preserve"> Serviço continuado de Análise Ergonômica do Trabalho (AET) com a adequação ergonômica dos postos de trabalho dos magistrados e servidores ativos (efetivos e comissionados), estagiários e residentes judiciais do Poder Judiciário do Estado de Santa Catarina.  </t>
  </si>
  <si>
    <t>16241</t>
  </si>
  <si>
    <t>DSQV13</t>
  </si>
  <si>
    <t>Tendo em vista o desinteresse da contratada na prorrogação do Contrato n. 41/2021 e das licitantes remanescentes do Pregão n. 19/2021 em assumir o referido contrato (Processo Administrativo n. 0038235-94.2023.8.24.0710), persiste a necessidade da nova  .</t>
  </si>
  <si>
    <t>0024033-78.2024.8.24.0710</t>
  </si>
  <si>
    <t>90081/2024</t>
  </si>
  <si>
    <t>02/05/2024, 6/6/2024</t>
  </si>
  <si>
    <t xml:space="preserve"> Serviço especializado de segurança e medicina do trabalho para elaboração de LTCAT – Laudo Técnico de Condições Ambientais do Trabalho, PGR - Programa de Gerenciamento de Riscos, PCMSO – Programa de Controle Médico de Saúde Ocupacional e EMO – Exame Médico Ocupacional com emissão do ASO – Atestado de Saúde Ocupacional </t>
  </si>
  <si>
    <t>17825</t>
  </si>
  <si>
    <t>DSQV14</t>
  </si>
  <si>
    <t>Promoção, monitoramento e preservação da saúde dos colaboradores do Poder Judiciário de Santa Catarina, bem como a análise dos indicadores de saúde resultantes, para a implementação de ações, como campanhas, pesquisas e ações dirigidas pela Diretoria de Saúde. Ainda, cumprimento da Resolução n. 207/2015 do CNJ e suas alterações, a qual estabelece que os Tribunais devem enviar anualmente ao CNJ os índices de realização de exames periódicos. E, ainda, tendo em vista o desinteresse das contratadas na prorrogação dos Contratos n. 157/2019 e n. 35/2021 e persiste a necessidade da nova  .</t>
  </si>
  <si>
    <t xml:space="preserve">Tal necessidade deve-se à possível modificação da forma de execução desta nova contratação para credenciamento de médicos aptos a realizar os exames médico ocupacionais. 
Considerando que estudos complementares serão necessários, registra-se que a DSQV/DSO está pleiteando um aditamento ao Contrato n. 23/2023, para acréscimo de posto de engenheiro em segurança do trabalho, visando atuação exclusiva nesta Divisão.  Tal adição objetiva auxiliar e ampliar as ações da Seção do SESMT no desenvolvimento de suas atribuições, inclusive no que se refere aos estudos da contratação ora em análise. </t>
  </si>
  <si>
    <t>06/03/2024 - 31/5/2024 - 02/07/2024</t>
  </si>
  <si>
    <t>DTI</t>
  </si>
  <si>
    <t xml:space="preserve">  Serviços de empresa especializada para atender atividades operacionais dos  Serviços de infraestrutura</t>
  </si>
  <si>
    <t>Solução de TIC</t>
  </si>
  <si>
    <t>DTI057</t>
  </si>
  <si>
    <t>Aprimorar o monitoramento da infrestrutura de TI, em regime 24x7, proporcionando maior disponibilidade aos  Serviços e sistemas de TI providos pelo PJSC</t>
  </si>
  <si>
    <t>Promover a transformação digital por meio do uso estratégico da tecnologia da informação e do fortalecimento da segurança da informação</t>
  </si>
  <si>
    <t>0013457-94.2022.8.24.0710</t>
  </si>
  <si>
    <t xml:space="preserve">email recebido em 18/3/2024 - Taciana: - A equipe está reduzida com apenas 2 servidores com conhecimento técnico do objeto e que também são responsáveis por manter toda a operação de
infraestrutura de TI. Os estudos técnicos foram concluídos e aprovados e a elaboração do PB já iniciou.
</t>
  </si>
  <si>
    <t>Serviços em nuvem na modalidade IaaS</t>
  </si>
  <si>
    <t>DTI140</t>
  </si>
  <si>
    <t>Prover infraestrutura de servidores de rede e de armazenamento para atendimento de demandas não planejadas ou que necessitam ser atendidas de maneira imediata, e para armazenar cópias de segurança (backup)</t>
  </si>
  <si>
    <t xml:space="preserve">0037533-51.2023.8.24.0710
</t>
  </si>
  <si>
    <t>A equipe está reduzida com apenas 2 servidores com conhecimento técnico do objeto e que também são responsáveis por manter toda a operação de infraestrutura de TI. As datas estão sendo ajustadas para priorizar outras contratações mais urgentes. Além do mais, os estudos que estão sendo realizados mostraram-se mais complexos, requerendo a interação com diversos provedores de serviços de nuvem e o retorno costuma demorar.</t>
  </si>
  <si>
    <t xml:space="preserve">05/03/2024: E-mail enviado. Resposta em 11/03/2024 </t>
  </si>
  <si>
    <t>Modernização e ampliação da infraestrutura de servidores de rede e de armazenamento, que suportam o banco de dados do eproc</t>
  </si>
  <si>
    <t>DTI173</t>
  </si>
  <si>
    <t>Expansão, continuidade e suporte da infraestrutura do banco de dados do sistema eproc</t>
  </si>
  <si>
    <t>20 servidores de rede 4 storages</t>
  </si>
  <si>
    <t>0012879-34.2022.8.24.0710</t>
  </si>
  <si>
    <t>Resposta em 11.03.2024: A equipe está reduzida com apenas 2 servidores com conhecimento técnico do objeto e que também são responsáveis por manter toda a operação de infraestrutura de TI. Os estudos técnicos estão em andamento; no entanto, dependemos das interações com os fornecedores para progredir na pesquisa de mercado. Além disso, estamos enfrentando atrasos no retorno de informações por parte dos fornecedores. Resposta em 31.05: A elaboração dos Estudos Técnicos Preliminares sofreu atraso devido a dificuldade na obtenção de orçamentos do software de virtualização VMWare. Esta dificuldade foi ocasionada pela aquisição do fabricante VMWare por outra empresa – Broadcom, que demorou em organizar o novo modelo comercial de seus produtos, impedindo que as empresas credenciadas apresentassem cotações para as empresas. Os orçamentos necessários foram obtidos somente no final de abril, o que permitiu a continuidade e finalização do ETP.</t>
  </si>
  <si>
    <t>05/03/2024: E-mail enviado. Resposta em 11/03/2024 E-mail em 31.05.2024. Resposta em 31.05.2024. E-mail em 03/07/2024.</t>
  </si>
  <si>
    <t>Renovação do suporte e ampliação da infraestrutura da solução de desktops virtuais - VDI</t>
  </si>
  <si>
    <t>DTI175</t>
  </si>
  <si>
    <t>Manter os  Serviços de suporte técnico,  Serviços de atualização de novas versões dos softwares, garantia das correções de segurança dos softwares e equipamentos da solução que provê o acesso remoto seguro aos servidores em teletrabalho</t>
  </si>
  <si>
    <t>608 licenças, 9 servidores novos e 50TB storage</t>
  </si>
  <si>
    <t>0020719-95.2022.8.24.0710</t>
  </si>
  <si>
    <t>90083/2024</t>
  </si>
  <si>
    <t>05/03/2024: E-mail enviado. Resposta em 11/03/2024: A equipe está reduzida com apenas 2 servidores com conhecimento técnico do objeto e que também são responsáveis por manter toda a operação de infraestrutura de TI. Os estudos técnicos precisaram ser refeitos, pois o fabricante da solução de software utilizado em nossa infraestrutura foi adquirido por outra empresa, resultando em mudanças nas formas de comercialização dos softwares. Além disso, os fornecedores estão enfrentando dificuldades para apresentar orçamentos devido às alterações ocorridas. Em conversas com alguns desses fornecedores, há a possibilidade de que essa situação seja normalizada nos próximos 15 dias * Manter as datas acima. O EP já foi aprovado pela SGL, falta apenas a aprovação da SF. Essa semana o EP deve ser assinado pela equipe. Quanto ao PB o mesmo será simples. email de 02/04/2024 *  favor manter as datas atuais do PCA 2024, não há necessidade de alteração das mesmas. e-mail de 25.062024</t>
  </si>
  <si>
    <t>Renovação de garantia e prestação de  Serviço continuado de suporte técnico e de operação assistida ininterrupta da infraestrutura de carimbo do tempo instalada no Tribunal de Justiça de Santa Catarina</t>
  </si>
  <si>
    <t>DTI178</t>
  </si>
  <si>
    <t>A Solução de Carimbo de Tempo (SGACT) atualmente utilizada no PJSC como componente essencial do sistema como Selo Digital.
Por essa razão, a sua interrupção pode ocasionar a parada das atividades realizadas pelos Magistrados, Servidores e demais consumidores do Poder Judiciário de Santa Catarina - PJSC no seu dia a dia, o que demonstra a necessidade de continuidade</t>
  </si>
  <si>
    <t>0007465-21.2023.8.24.0710</t>
  </si>
  <si>
    <t>Foi solicitada a prorrogação excepcional do contrato atual por mais um ano até 13/09/2024 (0007037-78.2019.8.24.0710) para ser estudada e avaliar uma nova tecnologia na nuvem. * DTI178 - Carimbo do tempo conversei com a Sibelly da DRC/DTI e favor antecipar a data limite para 13/09/2024 e a data de envio do PB à DGA para 13/07/2024, tendo em vista que o contrato 142/2018 vence no dia 13/09/2024. e-mail de 25.06.2024</t>
  </si>
  <si>
    <t xml:space="preserve">  Serviço de suporte para licenças do software Datacore Swarm e expansão da infraestrutura de armazenamento seguro do eproc</t>
  </si>
  <si>
    <t>DTI200</t>
  </si>
  <si>
    <t>Continuidade dos  Serviços de suporte e atualização tecnológica das licenças do software Datacore Swarm, responsável pelo armazenamento dos documentos gerados no sistema eproc</t>
  </si>
  <si>
    <t>60 meses para licença de 480TB</t>
  </si>
  <si>
    <t>0011592-65.2024.8.24.0710</t>
  </si>
  <si>
    <t>E-mail enviado em 26/4/2024</t>
  </si>
  <si>
    <t>Aquisição de Sensores de XDR para Endpoints da Trend</t>
  </si>
  <si>
    <t>DTI202</t>
  </si>
  <si>
    <t>Aumentar a proteção nas estações de trabalho para malwares de dia zero ou que não tenham padrões de escaneamento e permitir ações de contenção e resposta a incidentes</t>
  </si>
  <si>
    <t xml:space="preserve">  Serviço de segurança de DNS-SEC.</t>
  </si>
  <si>
    <t>DTI208</t>
  </si>
  <si>
    <t>Aumentar a segurança de Redes do PJSC</t>
  </si>
  <si>
    <t>2 Licenças</t>
  </si>
  <si>
    <t xml:space="preserve">Serviço de Subscrição de licenças e Suporte técnico, manutenção corretiva e consultoria para melhoria dos processos de gestão de  Serviços de TI - IBM Control Desk on Cloud - </t>
  </si>
  <si>
    <t>26077 e 26000</t>
  </si>
  <si>
    <t>DTI209</t>
  </si>
  <si>
    <t>Manutenção do Portal de  Serviços e Central de Atendimento de chamados do PJSC. E sustentação do Portal de  Serviços e Central de Atendimento de chamados do PJSC, com possibilidade de consultoria técnica para aprimorar os processos pelos quais os  Serviços são prestados.</t>
  </si>
  <si>
    <t>200 licenças nomeadas
200 licenças concorrentes
Suporte: 40 horas / mês
1.800 horas / ano</t>
  </si>
  <si>
    <t xml:space="preserve">Serviço de subscrição de licenças e  Serviço continuado de operação assistida - Liferay DXP </t>
  </si>
  <si>
    <t>DTI210</t>
  </si>
  <si>
    <t>Manutenção da ferramenta que provê o Portal Institucional do PJSC. E atualmente a DTI não possui equipe com conhecimentos necessários para prestar suporte técnico na ferramenta.</t>
  </si>
  <si>
    <t>2 licenças para produção
2 licenças para homologação
Suporte: 500 horas /ano</t>
  </si>
  <si>
    <t>0005507-63.2024.8.24.0710</t>
  </si>
  <si>
    <t>Serviço que consiste na disponibilização do acesso às bases de dados dos sistemas da RFB, para fins de consulta ao Cadastro de Pessoas Físicas (CPF) e ao Cadastro Nacional da Pessoa Jurídica (CNPJ), por meio eletrônico, fazendo uso de Web Service (INFOCONV-WS), observados os termos da Instrução Normativa (IN) RFB Nº 20, de 17 de fevereiro de 1998.</t>
  </si>
  <si>
    <t>DTI223</t>
  </si>
  <si>
    <t xml:space="preserve">O  Serviço é necessário para acessar as informações e os dados da Base da RFB do CPF e do CNPJ, com retorno das informações pertinentes a dados não abrangidos pelo sigilo fiscal e perfil do convenente habilitado pela RFB. </t>
  </si>
  <si>
    <t>Aproximadamente 230 mil consultas por mês</t>
  </si>
  <si>
    <t>0045140-18.2023.8.24.0710</t>
  </si>
  <si>
    <t>15/2024</t>
  </si>
  <si>
    <t>No momento essa contratação está suspensa até retorno da Receita Federal quanto à solicitação de acesso as bases. Entretanto, ao que tudo  indica, tal aquisição se dará na forma de  convênio. ------ Trata-se de dispensa de licitação com adesão a contrato, o qual já está sendo analisado e o PB sendo finalizado pela equipe técnica na próxima semana. Sendo assim, a data de envio do PB será alterada para 07/02, entretanto a data da contratação permanece devido aos detalhes informados anteriormente.</t>
  </si>
  <si>
    <t>06/12/2023 - 2/2/2024             (Sem mapa de riscos  doc. 7861966)</t>
  </si>
  <si>
    <t>Serviço de solução de prontuário eletrônico para armazenar informações médicas dos servidores, permitindo extrair relatórios, refinar pesquisas, controlar a agenda dos médicos e psicólogos, respeitando o sigilo de dados.</t>
  </si>
  <si>
    <t>DTI225</t>
  </si>
  <si>
    <t>DSQV - Diretoria de Saúde e Qualidade de Vida</t>
  </si>
  <si>
    <t>A Diretoria de Saúde tem como atribuições propor, coordenar e executar ações em saúde, coordenar e supervisionar as atividades da Junta Médica Oficial; prestar assistência emergencial à saúde de magistrados e servidores ativos; realizar ações de promoção, prevenção e vigilância em saúde, como campanhas, pesquisas e divulgação.
Atualmente o sistema Sisclínica é uma constante, seja no diagnóstico epidemiológico das principais causas de afastamento, seja nas ações preventivas de saúde e consequente redução dos índices de absenteísmo, tornando-se ferramenta indispensável para o bom desempenho da Diretoria de Saúde.
O software já está adaptado as necessidades desta Diretoria, não sendo conhecido mesmo momento outro software que de pronto pudesse atender as demandas específicas desta Tribunal de Justiça.</t>
  </si>
  <si>
    <t>1. Adaptação do sistema
2. Treinamento
3. Suporte técnico
4. Novos desenvolvimentos</t>
  </si>
  <si>
    <t xml:space="preserve"> 29/02/2024</t>
  </si>
  <si>
    <t>Karine Torres Furtado/DSQV - O atraso no projeto básico ocorreu porque recém assumi a função de secretária da Junta Médica e tive que me inteirar do assunto; a equipe estava reduzida com muitas demandas acontecendo ao mesmo tempo e tivemos de contatar várias vezes os fornecedores para obter a melhor cotação. e-mail de 23.02.24 * O atraso se deu porque a DMP não considerou suficiente o argumento de inviabilidade de substituição do atual sistema. Ademais, segundo mencionaram no parecer do processo 0043888-77.2023.8.24.0710, a pesquisa deveria ser mais abrangente mediante a consulta de soluções de órgãos públicos de outros Estados e também do setor privado, de modo a chamar possíveis interessados sobre a existência da necessidade pública da Administração, que poderiam apresentar soluções disponíveis. E como não havia tempo hábil para isso, já que o Contrato n. 201/2018 (doc. 0402508), firmado também com a empresa GK Sistemas Ltda, tem vigência máxima até 03/04/2024 (doc. 6196068, Sei n. 0079104-41.2019.8.24.0710) e, diante da impossibilidade de efetuar eventual transição de sistema até lá, a DMP resolveu adotar medidas para manter em operação o sistema "SisClínica 2000" com a sugestão de uma contratação de despesa de pequeno valor. Para tanto, ordenou o retorno a SAD para adequar o contrato reduzindo o prazo de execução para 12 meses. e-mail de 2.04.24</t>
  </si>
  <si>
    <t xml:space="preserve">  Serviço de solução informatizada para Gerenciamento Administrativo Integrado – ERP, incluindo licenciamento,  Serviços técnicos de parametrização, implantação e migração de informações dos sistemas legados, integração com sistemas internos e externos utilizados pelo PJSC, customização, suporte e treinamento, utilizando o modelo licenciamento + IaaS (Infrastructure as a Service)</t>
  </si>
  <si>
    <t>26000, 3840 e 25992</t>
  </si>
  <si>
    <t>DTI226</t>
  </si>
  <si>
    <t>Gabinete da Presidência</t>
  </si>
  <si>
    <t>Aquisição necessária para a continuidade do  Sistema integrado de gestão empresarial do PJSC</t>
  </si>
  <si>
    <t>1 . Infraestrutura  = 10 anos                        4. Suporte = 10 anos                              5. Treinamento e capacitação = 3000 horas                              7. Customização = 6000 pontos de função</t>
  </si>
  <si>
    <t>Renovação de licenças do pacote Microsoft 365 (E-mail, Teams, etc)</t>
  </si>
  <si>
    <t>DTI227</t>
  </si>
  <si>
    <t>Continuidade do  Serviço</t>
  </si>
  <si>
    <t xml:space="preserve">Justificativa: Tendo em vista que o contrato 054/2021 encerra-se em 27/05/2025 e por se tratar de uma contratação simples, todas as datas da contratação foram postergadas para 2025. </t>
  </si>
  <si>
    <t>Serviço de Manutenção da sala cofre</t>
  </si>
  <si>
    <t>DTI228</t>
  </si>
  <si>
    <t>Manter o funcionamento adequado do ambiente da sala cofre, garantindo o bom funcionamento da infraestrutura de TI que dá suporte aos  Serviços de TI disponibilizados pelo PJSC</t>
  </si>
  <si>
    <t xml:space="preserve"> Serviços de suporte e manutenção da sala cofre pelo período de 30 meses, e 2 recargas  eventuais do gás FM-200</t>
  </si>
  <si>
    <t>Serviço de manutenção e suporte de servidores e storages da marca HPE, utilizado pelo eproc</t>
  </si>
  <si>
    <t>DTI229</t>
  </si>
  <si>
    <t>Com o fim da garantia dos equipamentos, que dão suporte aos bancos de dados dos sistemas eproc e Sei, é fundamental a   de  Serviços de suporte e manutenção, para resolução de eventuais problemas rapidamente, evitando impactos na utilização destes sistemas</t>
  </si>
  <si>
    <t xml:space="preserve"> Serviços de suporte de 10 servidores e 4 storages</t>
  </si>
  <si>
    <t>Serviço de atualização do Projeto Wifi do PJSC</t>
  </si>
  <si>
    <t>DTI230</t>
  </si>
  <si>
    <t>Considerando que as atuais controladoras da rede wi-fi já estão com END OF LIFE previstas para 2025 e que teremos que licitar novos equipamentos para o TJSC, e que existe uma demanda reprimida das comarcas por esse  Serviço, é necessário que seja planejada uma rede wi-fi que abranja todo o PJSC.</t>
  </si>
  <si>
    <t>2 controladoras, 1500 AP</t>
  </si>
  <si>
    <t>0011681-88.2024.8.24.0710</t>
  </si>
  <si>
    <t>18/6/2024 Justificativa DTI230 - Janine DRC/DTI - Antecipação de datas a fim da contratação ser finalizada em 2024</t>
  </si>
  <si>
    <t>Aquisição de equipamentos Datacenter</t>
  </si>
  <si>
    <t>DTI231</t>
  </si>
  <si>
    <t xml:space="preserve">O planejamento dessa aquisição se faz necessária a fim de dar continuidade aos  Serviços e minimizar os riscos por indisponibilidade, já que os atuais equipamentos do Core já estão com END OF LIFE previstas para 2027 e que obrigatoriamente teremos que licitar novos equipamentos para o PJSC </t>
  </si>
  <si>
    <t>4 Equipamentos de REDE de alta performace</t>
  </si>
  <si>
    <t xml:space="preserve"> 
A equipe está reduzida e as datas foram ajustadas conforme as prioridades das contratações da Unidade Demandante.</t>
  </si>
  <si>
    <t>E-mail recebido em 30/04/2024</t>
  </si>
  <si>
    <t>Aquisição de peças e insumos para manutenção preventiva, corretiva e atualização tecnológica em equipamentos fora do prazo de garantia do parque tecnológico do Poder Judiciário de Santa Catarina.</t>
  </si>
  <si>
    <t>330047
235356
398361
367307
414511
451822
449693
451817
487697</t>
  </si>
  <si>
    <t>DTI232</t>
  </si>
  <si>
    <t>Manter em operação equipamentos do parque tecnológico do PJSC fora do prazo de garantia e que necessitem manutenção corretiva, preventiva ou atualização tecnológica. E melhoria na solução de videoconferência para as salas ativas e passivas, visto ser uma atualização tecnológica necessária para a plena utilização das funcionalidades, especialmente após a adoção do Teams para atividades internas do PJSC.</t>
  </si>
  <si>
    <t>18/6/2024 - DTI232 - Ragnar DSGA/DTI - A substituição do parque de dispositivos de impressão (contrato n. 19/2024), a atualização tecnológica de monitores e computadores, a tardia contratação de peças e insumos do Edital n 93/2023 do qual decorrem as ARPs 2023/010, 2023/011, 2023/012, 2023/013, 2023/015, 2023/016, 2023/017, 2024/013, 2024/014, 2024/015, 2024/016 ainda vigentes, levaram a um novo comportamento de consumo e complementação de quantitativos no estoque. Novo balanço tem sido realizado pela área demandante para identificar as peças e insumos necessários e seus respectivos quantitativos. Nesse contexto, frente a necessidade dos novos levantamentos, viu-se a necessidade de alterar o cronograma da contração.</t>
  </si>
  <si>
    <t>Aquisição de monitores grandes (widescreen flat ou curvo)</t>
  </si>
  <si>
    <t>453204
482914</t>
  </si>
  <si>
    <t>DTI233</t>
  </si>
  <si>
    <t>Instalação em algumas unidades operacionais para avaliar a retirada do segundo monitor e deixar apenas um de maior porte, que permita a subdivisão de telas.</t>
  </si>
  <si>
    <t>Ragnar/DSGA/DTI:  O pré-teste da STI foi aplicado na área administrativa da Secretaria do TJSC. Contudo, em razão da utilização de diferentes aplicações nas unidades administrativas, verificou-se a necessidade de realizar teste operacional também nas unidades judiciais de primeiro e segundo graus. Dessa forma, para submeter a STI à avaliação dos usuários das unidades judiciais, viu-se a necessidade de postergar a elaboração dos documentos da contratação, motivo pelo qual se faz necessário alterar os prazos da contratação.</t>
  </si>
  <si>
    <t>E-mail em 31/05/2024. Resposta em 17/06/2024.</t>
  </si>
  <si>
    <t>Aquisição de dispositivo touch screen portátil (tablets)</t>
  </si>
  <si>
    <t>DTI234</t>
  </si>
  <si>
    <t>CGJ e DTI</t>
  </si>
  <si>
    <t>DTI - Disponibilizar tablets testar sistema de citação/intimação eletrônica por parte dos Oficiais de Justiça, além de acesso ao Processo Eletrônico por parte de cidadãos do Tribunal do Júri.
CGJ - O tablet é um periférico apto a permitir que os servidores possam aprimorar as suas técnicas na exposição de temas em reuniões ou cursos, além de ser uma ferramenta de fácil portabilidade e acesso.  Seu uso permitiria o acesso fácil à informação nesses eventos e solenidades, contribuindo na execução de trabalho com mais eficiência</t>
  </si>
  <si>
    <t>1500 para DTI + 4 específicos para CGJ</t>
  </si>
  <si>
    <t>SUSPENSA - Paulo Bernadino/DTI - Contratação suspensa porque está ocorrendo um projeto piloto com compra de tablets através de RC. e- mail de 23.02.2024  *  A alteração nos marcos da aquisição foi necessária em razão do pré-teste da STI ter sido suspenso pelo novo juiz da Vara do Júri de Joinville. Dessa forma, a avaliação técnica da STI ainda necessita de sensibilização do Magistrado e aplicação da medida para observar o impacto da tecnologia em relação ao objetivo da contratação.  e-mail de 27.06.2024</t>
  </si>
  <si>
    <t>Aquisição de STI de audiovisual</t>
  </si>
  <si>
    <t>479217, 483819
440588, 454694</t>
  </si>
  <si>
    <t>DTI235</t>
  </si>
  <si>
    <t>Melhorar a captação de áudio e vídeo das salas de audiência e das salas de depoimento especial para reduzir ruído e aumentar a qualidade de captação.</t>
  </si>
  <si>
    <t>0053993-16.2023.8.24.0710</t>
  </si>
  <si>
    <t>Já em relação a contratação "DTI235 - kit audiovisual" conversei com o Ragnar da DSGA/DTI e favor alterar a data limite para 06/12/2024 e a data de envio do PB à DGA para 13/09/2024. Justificativa: As novas datas se justificam em razão do fato da equipe da DSGA/SGME ter direcionado esforços na implantação dos novos serviços de impressão do PJSC, o que atrasou a elaboração da documentação referente a contratação de STI de audiovisual. Contudo, importante ressaltar que durante o período, uma das soluções aventadas no EP foi avaliada em pré-teste operacional junto a unidades judiciais de primeiro grau</t>
  </si>
  <si>
    <t>E-mail enviado em 26/4/2024
E-mail enviado em 24/6/2024</t>
  </si>
  <si>
    <t>Aquisição de tonner para impressoras diversas do PJSC</t>
  </si>
  <si>
    <t>465473, 399166,
399166, 399147,
399147, 433927,
368517, 427219,
427221,  427220, 427218, 426542,
417279, 417279, 431169, 431169,
384043, 384043,
431169, 416423,
 392039, 286714,
334998, 391904,
391904, 439418,
324301, 444620</t>
  </si>
  <si>
    <t>DTI236</t>
  </si>
  <si>
    <t>DMP/Divisão de Almoxarifado</t>
  </si>
  <si>
    <t>Necessidade com base no consumo de tonners das impressoras do parque tecnológico do PJSC</t>
  </si>
  <si>
    <t>Aquisição de equipamento concentrador da rede SD-WAN</t>
  </si>
  <si>
    <t>DTI237</t>
  </si>
  <si>
    <t>Atualmente o 2 concentradores da rede SD-WAN foram fornecidos pela ALGAR. Eles estão com END OD SUPPORT já definidos para 2026. Como esses equipamentos são estratégicos para a gerência SD-WAN das comarcas, e a ALGAR não tem mais interesse em renovar essas equipamentos, a fim de minimizar os riscos de indisponibilidade e manter o core da rede SD-WAN atualizados, definiu-se pela aquisição destes novos equipamentos. Já os 2 Fortigates 100F serão utilizados em alta redundância na unidade de Florianópolis-Executivo Fiscal que  é atendida apenas pelo CIASC, que não fornece equipamentos, e utilizaremos o Fortigate 100E que atualmente está ali instalado, para conectar links ADSL para que tenhamos acesso ao core da rede quando há incidentes com o firewall sem que necessitamos nos deslocar até o TJSC.</t>
  </si>
  <si>
    <t>Aquisição de programa de capacitação e conscientização em segurança cibernética</t>
  </si>
  <si>
    <t>DTI238</t>
  </si>
  <si>
    <t>NSEC - Núcleo de Segurança Cibernética</t>
  </si>
  <si>
    <t xml:space="preserve">Conscientizar magistrados, servidores, colaboradores e usuários em geral dos  Serviços de tecnologia da informação deste Tribunal sobre a importância da segurança cibernética, além de focar a atenção dos usuários e orientá-los a reconhecerem situações de quebra de segurança para agirem adequadamente e minimizar os impactos causados por esse tipo de ameaça. </t>
  </si>
  <si>
    <t>10.000 licenças em plataforma digital</t>
  </si>
  <si>
    <t>suspensa</t>
  </si>
  <si>
    <t>Após contato com a Luzmarina Rocesski, Assessora do Núcleo de Segurança Cibernética - NSEC, informo que a contratação DTI238 - "Aquisição de programa de capacitação e conscientização em segurança cibernética" - está SUSPENSA em virtude da reestruturação que o NSEC passará nos próximos meses.</t>
  </si>
  <si>
    <t>Renovação com acréscimo de licenças para a suíte Autodesk AEC Colletion e do do pacote  BIM 360 DOCS</t>
  </si>
  <si>
    <t>DTI239</t>
  </si>
  <si>
    <t>DEA - Diretoria de Engenharia</t>
  </si>
  <si>
    <t>Essencial para análise e desenvolvimento dos projetos na área de Engenharia e Arquitetura</t>
  </si>
  <si>
    <t>Autodesk AEC: Renovação (10 ) + Aquisição (+10) para 3 anos
BIM 360: Renovação (40) para 3 anos</t>
  </si>
  <si>
    <t> </t>
  </si>
  <si>
    <t xml:space="preserve"> Serviço continuado de instalação, configuração, manutenção e monitoramento de pontos de interligação de unidades do Poder Judiciário do Estado de Santa Catarina, por fibra
óptica, com o CIASC</t>
  </si>
  <si>
    <t>DTI240</t>
  </si>
  <si>
    <t>Temos 40 links de fibra conecetando comarcas ao PJSC. Além desses, existem 2 links de fibra de 10 Gbps que conectam a Sala Cofre do PJSC a uma infraestrutura redundante de servidores que fica alojada no datacenter do CIASC.É necessário a continuidade desses  Serviços para a execução das atividades judiciárias nos moldes atuais.</t>
  </si>
  <si>
    <t>42 links de fibras óticas</t>
  </si>
  <si>
    <t>0001206-73.2024.8.24.0710</t>
  </si>
  <si>
    <t>Mari Abreu é a integrante - confirmou que está no prazo para o envio ao DGA (Binha22/04)</t>
  </si>
  <si>
    <t xml:space="preserve"> Prestação de serviços continuados de suporte técnico especializado em sistemas de telecomunicações, para execução de manutenção preventiva, corretiva, adaptativa e evolutiva nos sistemas de Telefonia VoIP, Tarifação, Bilhetagem, Videoconferência e Intimação por telefone, baseados nas plataformas Asterisk e BigBlueButton, suportados pelas tecnologias Linux, Asterisk, DRDB, Heartbeat, MySQL, PHP, Java, Ldap, A2Billing, Zabbix e Asternic</t>
  </si>
  <si>
    <t>DTI241</t>
  </si>
  <si>
    <t xml:space="preserve">	O planejamento dessa aquisição se faz necessária a fim de dar continuidade aos serviços e minimizar os riscos por indisponibilidade do sistema VOIP do PJSC e do PJSCConecta para videoconferências</t>
  </si>
  <si>
    <t>Para atendimento a todo Estado, em todas as unidades do Poder Judiciário</t>
  </si>
  <si>
    <t>0005643-60.2024.8.24.0710</t>
  </si>
  <si>
    <t>DEA</t>
  </si>
  <si>
    <t xml:space="preserve">Projetos para Construção do Prédio do Fórum da Comarca de  Modelo
</t>
  </si>
  <si>
    <t xml:space="preserve"> Serviço de Engenharia</t>
  </si>
  <si>
    <t>20060</t>
  </si>
  <si>
    <t>066.2.1.1</t>
  </si>
  <si>
    <t>Divisão de Projetos</t>
  </si>
  <si>
    <t>Projetos necessários à execução das obras previstas no PPA e Plano Plurianual</t>
  </si>
  <si>
    <t>1</t>
  </si>
  <si>
    <t>Comissão Permanente de Licitação</t>
  </si>
  <si>
    <t>Concorrência</t>
  </si>
  <si>
    <t>Justificativa DEA 07/05/2024: atendimento de outras demandas na Divisão de Projetos.</t>
  </si>
  <si>
    <t>16/04/2024 (CC)</t>
  </si>
  <si>
    <t xml:space="preserve">Projetos para a Reforma Global e Ampliação do Fórum da Comarca de Indaial
</t>
  </si>
  <si>
    <t>046.1.3.1</t>
  </si>
  <si>
    <t>Justificativa DEA 10/05/2024: necessidade de contratação de estudo de impacto de vizinhança, não previsto inicialmente.</t>
  </si>
  <si>
    <t xml:space="preserve">Reforma Global e Ampliação do Fórum da Comarca de Taió
</t>
  </si>
  <si>
    <t>Obra</t>
  </si>
  <si>
    <t>1627</t>
  </si>
  <si>
    <t>100.1.1.0</t>
  </si>
  <si>
    <t>Gerência de Projetos</t>
  </si>
  <si>
    <t xml:space="preserve">Atendimento ao programa de necessidades da Comarca (solucionar problemas de acessibilidade, PCI, espaço físico, segurança, entre outros)
</t>
  </si>
  <si>
    <t>0008395-05.2024.8.24.0710</t>
  </si>
  <si>
    <t>90057/2024</t>
  </si>
  <si>
    <t xml:space="preserve">Projetos para a Reforma Global do Fórum da Comarca de Joinville - Fazendário
</t>
  </si>
  <si>
    <t>058.2.2.1</t>
  </si>
  <si>
    <t>Justificativa DEA 10/05/2024 atendimento de outras demandas na Divisão de Projetos.</t>
  </si>
  <si>
    <t xml:space="preserve">Projetos para a Reforma Global e Ampliação do Fórum da Comarca  de Caçador
</t>
  </si>
  <si>
    <t>016.1.5.1</t>
  </si>
  <si>
    <t xml:space="preserve">Reforma Global e Ampliação do Fórum da Comarca de Santa Rosa do Sul
</t>
  </si>
  <si>
    <t>086.1.1.0</t>
  </si>
  <si>
    <t>Justificativa DEA 10/05/2024: segue em orçamentação na SOC/DPRO</t>
  </si>
  <si>
    <t>Projetos para Estabilização de talude no terreno que abriga o Almoxarifado (ASTJ)</t>
  </si>
  <si>
    <t>112.3.5.1</t>
  </si>
  <si>
    <t>Justificativa DEA 10/05/2024: reprogramado em razão de outras demandas mais prioritárias.</t>
  </si>
  <si>
    <t xml:space="preserve">Substituição do sistema de climatização do Fórum São José
</t>
  </si>
  <si>
    <t>2020</t>
  </si>
  <si>
    <t>094.1.6.0</t>
  </si>
  <si>
    <t xml:space="preserve">Construção do Fórum da Comarca de Rio Negrinho
</t>
  </si>
  <si>
    <t>5622</t>
  </si>
  <si>
    <t>084.2.1.0</t>
  </si>
  <si>
    <t xml:space="preserve">Projetos para a Construção do Fórum de Ponte Serrada
</t>
  </si>
  <si>
    <t>076.2.2.1</t>
  </si>
  <si>
    <t xml:space="preserve">Projetos para a Ampliação da rede sprinkler do Arquivo Central - Aririú Palhoça
</t>
  </si>
  <si>
    <t>112.4.2.1</t>
  </si>
  <si>
    <t xml:space="preserve">Projetos para a Reforma Global e Ampliação do Fórum da Comarca de Lages
</t>
  </si>
  <si>
    <t>059.1.2.1</t>
  </si>
  <si>
    <t>Justificativa DEA 10/05/2024: reprogramado em razão de outras demandas.</t>
  </si>
  <si>
    <t>Ampliação do prédio do Arquivo Central</t>
  </si>
  <si>
    <t>112.4.5.1</t>
  </si>
  <si>
    <t xml:space="preserve">Revitalização das áreas e jardins, localizados na parte frontal do prédio do Tribunal de Justiça de Santa Catarina </t>
  </si>
  <si>
    <t>112.0.9.0</t>
  </si>
  <si>
    <t>Demanda solicitada pela Presidência do TJSC, com vistas à revitalização da área frontal do prédio e atendimento ao processo 0019885-92.2022.8.24.0710</t>
  </si>
  <si>
    <t>0049550-22.2023.8.24.0710</t>
  </si>
  <si>
    <t>6/2024</t>
  </si>
  <si>
    <t xml:space="preserve">Reforma Parcial - PCI do Fórum da Comarca de Lauro Muller
</t>
  </si>
  <si>
    <t>061.1.3.0</t>
  </si>
  <si>
    <t>Regularizar a edificação junto ao CBMSC, segurança</t>
  </si>
  <si>
    <t xml:space="preserve">Construção do Fórum da Comarca de São José do Cedro
</t>
  </si>
  <si>
    <t>095.2.1.0</t>
  </si>
  <si>
    <t>Justificativa DEA 10/05/2024: atraso na entrega de projetos por parte da empresa contratada.</t>
  </si>
  <si>
    <t xml:space="preserve">Projetos para a Construção do Fórum da Comarca de Trombudo Central </t>
  </si>
  <si>
    <t>104.2.1.1</t>
  </si>
  <si>
    <t xml:space="preserve">Reforma Global e Ampliação do Fórum da Comarca de Orleans
</t>
  </si>
  <si>
    <t>069.1.1.1</t>
  </si>
  <si>
    <t xml:space="preserve">Construção do Fórum da Comarca de Presidente Getúlio
</t>
  </si>
  <si>
    <t>079.2.2.0</t>
  </si>
  <si>
    <t xml:space="preserve">Construção do Fórum da Comarca de  Curitibanos
</t>
  </si>
  <si>
    <t>032.2.1.0</t>
  </si>
  <si>
    <t>Correção das patologias na base dos pilares do Hall de Entrada do TJSC</t>
  </si>
  <si>
    <t>112.1.5.0</t>
  </si>
  <si>
    <t xml:space="preserve">Reforma Global e Ampliação do Fórum da Comarca de Brusque
</t>
  </si>
  <si>
    <t>015.1.1.0</t>
  </si>
  <si>
    <t xml:space="preserve">Projetos para Construção Fórum da Comarca da Capital - Norte da Ilha/Canasvieiras 
</t>
  </si>
  <si>
    <t>023.6.1.1</t>
  </si>
  <si>
    <t xml:space="preserve">Projetos para a Construção Fórum da Comarca de Itá 
</t>
  </si>
  <si>
    <t>048.2.1.1</t>
  </si>
  <si>
    <t xml:space="preserve">Construção do Fórum da Comarca de Garopaba 
</t>
  </si>
  <si>
    <t>037.2.1.0</t>
  </si>
  <si>
    <t xml:space="preserve">Reforma Global e Ampliação do Fórum da Comarca de Palmitos
</t>
  </si>
  <si>
    <t>072.1.2.0</t>
  </si>
  <si>
    <t xml:space="preserve">Construção do Fórum da Comarca de Urussanga 
</t>
  </si>
  <si>
    <t>108.2.1.0</t>
  </si>
  <si>
    <t xml:space="preserve">Reforma Parcial - PCI do Fórum da Comarca de Ibirama
</t>
  </si>
  <si>
    <t>042.1.4.0</t>
  </si>
  <si>
    <t xml:space="preserve">Reforma Parcial - PCI do Fórum da Comarca de Itajaí
</t>
  </si>
  <si>
    <t>050.1.3.0</t>
  </si>
  <si>
    <t xml:space="preserve">Construção do Fórum da Comarca de Sombrio 
</t>
  </si>
  <si>
    <t>099.2.1.0</t>
  </si>
  <si>
    <t>0033865-38.2024.8.24.0710</t>
  </si>
  <si>
    <t>90101/2024</t>
  </si>
  <si>
    <t xml:space="preserve">Projetos para a Construção do Fórum da Comarca de Itapiranga </t>
  </si>
  <si>
    <t>052.2.1.1</t>
  </si>
  <si>
    <t xml:space="preserve">Ampliação da rede sprinkler Arquivo Central - Aririú Palhoça
</t>
  </si>
  <si>
    <t>2011</t>
  </si>
  <si>
    <t>112.4.2.0</t>
  </si>
  <si>
    <t xml:space="preserve">Projetos para a Construção do Fórum da Comarca de Meleiro
</t>
  </si>
  <si>
    <t>065.2.1.1</t>
  </si>
  <si>
    <t xml:space="preserve">Projetos para a Construção do Fórum da Comarca de Papanduva
</t>
  </si>
  <si>
    <t>073.2.1.1</t>
  </si>
  <si>
    <t xml:space="preserve">Reforma Global e Ampliação Porto do Fórum da Comarca de Porto União
</t>
  </si>
  <si>
    <t>078.1.1.0</t>
  </si>
  <si>
    <t>Projetos para a Reforma Global e Ampliação do Fórum da Comarca de Lauro Muller</t>
  </si>
  <si>
    <t>061.1.2.1</t>
  </si>
  <si>
    <t>DGP</t>
  </si>
  <si>
    <t>Serviço continuado de design gráfico</t>
  </si>
  <si>
    <t>15032</t>
  </si>
  <si>
    <t>DGP49</t>
  </si>
  <si>
    <t>Assessoria Técnica</t>
  </si>
  <si>
    <t>Necessidade de dar continuidade aos  Serviços de design gráfico</t>
  </si>
  <si>
    <t>8 postos</t>
  </si>
  <si>
    <t>0002802-92.2024.8.24.0710</t>
  </si>
  <si>
    <t>15/3/2024: E-mail enviado, sem resposta da UR
9/4/2024: E-mail enviado, sem resposta da UR
9/5: E-mail enviado,sem resposta da UR
24/6: E-mail enviado</t>
  </si>
  <si>
    <t xml:space="preserve">Serviço continuado de movimentação de mercadorias </t>
  </si>
  <si>
    <t>DGP50</t>
  </si>
  <si>
    <t xml:space="preserve">Necessidade de dar continuidade aos  Serviços de movimentação de cargas </t>
  </si>
  <si>
    <t>60 postos</t>
  </si>
  <si>
    <t xml:space="preserve">cobrado em 14/3/2024 - sem resposta - reiterado em 9/4/2024- reiterado em 22/4 - reiterado em 11/6                  </t>
  </si>
  <si>
    <t>Serviço continuado de marcenaria</t>
  </si>
  <si>
    <t>DGP51</t>
  </si>
  <si>
    <t>Necessidade de dar continuidade aos  Serviços de marcenaria</t>
  </si>
  <si>
    <t>4 postos</t>
  </si>
  <si>
    <t>Serviço continuado de gestão de consignados</t>
  </si>
  <si>
    <t>DGP52</t>
  </si>
  <si>
    <t>Necessidade de dar continuidade aos  Serviços de gestão de consignados</t>
  </si>
  <si>
    <t>ASPLAN</t>
  </si>
  <si>
    <t>Serviço de consultoria em inovação - ACATE</t>
  </si>
  <si>
    <t>4837</t>
  </si>
  <si>
    <t>ASPLAN/NUI</t>
  </si>
  <si>
    <t xml:space="preserve">A busca por soluções inovadoras para problemas específicos por meio da edição e seleção de desafios em um hub de inovação, ajudando ainda a promover a colaboração entre diferentes empresas e indivíduos, criando um ambiente propício para o compartilhamento de ideias e conhecimentos. </t>
  </si>
  <si>
    <t>0026467-40.2024.8.24.0710</t>
  </si>
  <si>
    <t>Enviado email cobrança em 25/3/2024; enviado novo email de cobrança em 16/4/2024. Em resposta (16/4/2024): Prezada Mariana, Informamos que estamos em tratativas com a alta gestão para refinamento da estratégia de inovação. Assim que tivermos as definições necessárias, entraremos em contato, inclusive para adequação do cronograma, se necessário. Agradecemos a atenção e permanecemos à disposição para eventuais esclarecimentos. Atenciosamente,  Anna Claudia Krüger</t>
  </si>
  <si>
    <t>Alterada integrante SAD em 04/06/2024</t>
  </si>
  <si>
    <t>Serviço de Consultoria em projetos de inovação</t>
  </si>
  <si>
    <t>4850</t>
  </si>
  <si>
    <t>Consultoria, mentoria, viabilidade, auxílio na identificação de novas e melhores possibilidades de avanço ao PJSC, além de amplitude da visão de negócio.</t>
  </si>
  <si>
    <t xml:space="preserve">  Serviço de ferramentas de inovação</t>
  </si>
  <si>
    <t>4843</t>
  </si>
  <si>
    <t>A contratação  de ferramentas são essenciais para brainstorming como técnica de geração de ideias, além de possibilitar a validação de projetos por meio de técnicas de prototipagem que auxiliam de maneira objetiva e singular o dispêndio equivocado de orçamento público em projetos vultuosos.</t>
  </si>
  <si>
    <t xml:space="preserve">  Serviço de especialistas em inovação com expertise em capacitar laboratoristas em inovação</t>
  </si>
  <si>
    <t>4846</t>
  </si>
  <si>
    <t>A contratação é essencial para a disseminação da cultura da inovação e do compartilhamento de problemas, ideias e soluções, nas diversas unidades administrativas e judiciais do PJSC</t>
  </si>
  <si>
    <t>02/04/2024 -  Informamos que estamos em tratativas com a alta gestão para refinamento da estratégia de inovação. Assim que tivermos as definições necessárias, entraremos em contato, inclusive para adequação do cronograma. 31/5/2024 - Informo que a contratação da demanda (Serviço de especialistas em inovação com expertise em capacitar laboratoristas em inovação) está sob análise e provavelmente haverá alteração de datas.
Tão logo, tenhamos definição da demanda com as datas, faremos contato.</t>
  </si>
  <si>
    <t>02/02/2024 - 06/03/2024 - 02/04/2024 - 29/04/2024 -31/5/2024 -02/07/2024</t>
  </si>
  <si>
    <t xml:space="preserve"> Serviço continuado de manutenção preventiva e corretiva nos elevadores do novo Fórum da Comarca de São Lourenço do Oeste</t>
  </si>
  <si>
    <t>200.3.63.11</t>
  </si>
  <si>
    <t>Divisão de Manutenção Predial de 1º Grau</t>
  </si>
  <si>
    <t>Manter perfeito funcionamento dos equipamentos (obra prevista para ser entregue em 2024)</t>
  </si>
  <si>
    <t xml:space="preserve"> Serviço continuado de manutenção preventiva e corretiva nos elevadores do novo Fórum da Comarca de Garuva</t>
  </si>
  <si>
    <t>200.3.63.13</t>
  </si>
  <si>
    <t>02/07 - email: o envio do material depende da conclusão da instalação dos elevadores (obra de construção do novo fórum em andamento).</t>
  </si>
  <si>
    <t xml:space="preserve"> Serviço continuado de manutenção preventiva e corretiva nos elevadores do novo Fórum da Comarca de Imbituba</t>
  </si>
  <si>
    <t>200.3.63.17</t>
  </si>
  <si>
    <t xml:space="preserve"> Serviço continuado de manutenção preventiva e corretiva nos elevadores do novo Fórum da Comarca de Campo Erê</t>
  </si>
  <si>
    <t>200.3.63.24</t>
  </si>
  <si>
    <t xml:space="preserve">Resposta em 26/4/2024: "depende do andamento da obra - situação: atrasada."
Resposta em 25/6/2024: "Justificativa: depende do andamento da obra - situação: atrasada."
</t>
  </si>
  <si>
    <t>9/4/2024: E-mail enviado. 
24/6: E-mil enviado</t>
  </si>
  <si>
    <t xml:space="preserve"> Serviço continuado de manutenção preventiva e corretiva nos elevadores do novo Fórum da Comarca de Herval do Oeste</t>
  </si>
  <si>
    <t>200.3.63.15</t>
  </si>
  <si>
    <t>contratada por dispensa de licitação - contrato n. 29/2024 (0011066-98.2024.8.24.0710).  Após, irão contrtatar por aditivo a outro contrato.</t>
  </si>
  <si>
    <t>05/12/2023: Datas mantidas. E-mail em 03/05/2024. Resposta em 07/05/2024</t>
  </si>
  <si>
    <t xml:space="preserve"> Serviço continuado de manutenção preventiva e corretiva nos elevadores do novo Fórum de Família da Comarca de Balneário Camboriú</t>
  </si>
  <si>
    <t>200.3.63.16</t>
  </si>
  <si>
    <t>cancelada</t>
  </si>
  <si>
    <t>A demanda pode ser excluída do PCA 2024, uma vez que depende da conclusão das obras de reforma global do fórum. As obras se encontram paralizadas (contrato rescindido), com previsão de retomada somente em 2025, após nova contratação.</t>
  </si>
  <si>
    <t xml:space="preserve"> Serviço continuado de manutenção preventiva e corretiva no sistema de climatização do Fórum da Comarca de São Lourenço do Oeste</t>
  </si>
  <si>
    <t>200.3.62.20</t>
  </si>
  <si>
    <t>Garantir o funcionamento adequado dos equipamentos de climatização</t>
  </si>
  <si>
    <t xml:space="preserve"> Serviço continuado de manutenção preventiva e corretiva no sistema climatização do novo Fórum da Comarca de Garuva</t>
  </si>
  <si>
    <t>200.3.62.17</t>
  </si>
  <si>
    <t xml:space="preserve"> Serviço continuado de manutenção preventiva e corretiva no sistema de climatização do novo Fórum da Comarca de Imbituba</t>
  </si>
  <si>
    <t>200.3.62.18</t>
  </si>
  <si>
    <t>E-mail em 03/07/2024.</t>
  </si>
  <si>
    <t xml:space="preserve"> Serviço continuado de manutenção preventiva e corretivano sistema de climatização do Fórum da Comarca de Campo Erê</t>
  </si>
  <si>
    <t>200.3.62.9</t>
  </si>
  <si>
    <t>depende das obras de reforma do fórum, que estão atrasadas. e-mail de 1.04.2024  *  Justificativa: depende do andamento da obra - situação: atrasada. e-mail de 26.04.24  * Justificativa: depende do andamento da obra - situação: atrasada. e-mail de 25.06.2024</t>
  </si>
  <si>
    <t xml:space="preserve"> Serviço continuado de manutenção preventiva e corretiva no sistema de climatização do Fórum da Comarca de Herval do Oeste</t>
  </si>
  <si>
    <t>200.3.62.11</t>
  </si>
  <si>
    <t>E-mail enviado em 26/4: " excluir do PCA, pois serviço será aditado ao contrato vigente de mesma natureza."</t>
  </si>
  <si>
    <t>15/3/2024: E-mail enviado, sem resposta da UR
9/4/2024: E-mail enviado, sem resposta da UR</t>
  </si>
  <si>
    <t xml:space="preserve"> Serviço continuado de manutenção preventiva e corretiva no sistema climatização do novo Fórum de Família da Comarca de Balneário Camboriú</t>
  </si>
  <si>
    <t>200.3.62.31</t>
  </si>
  <si>
    <t>após rescisão do contrato da reforma global, as obras não foram retomadas (processo de contratação do remanescente em trâmite) e-mail de 1.04.2024</t>
  </si>
  <si>
    <t xml:space="preserve"> Serviço continuado de levantamento topográfico e sondagem</t>
  </si>
  <si>
    <t>200.3.64.1</t>
  </si>
  <si>
    <t xml:space="preserve"> Serviços necessários à elaboração dos projetos da futura obra</t>
  </si>
  <si>
    <t>E-mail enviado em 26/4: "em elaboração com profissional que está com outras demandas mais prioritárias. Material aguardando na "fila"."</t>
  </si>
  <si>
    <t>15/3/2024: E-mail enviado, sem resposta da UR
9/4/2024: E-mail enviado.</t>
  </si>
  <si>
    <t>Projetos para a Reforma Global e Ampliação do Fórum da Comarca de Santa Cecília</t>
  </si>
  <si>
    <t>085.2.1.1</t>
  </si>
  <si>
    <t>Justificativa DEA 10/04/2024: reprogramado em razão de outras demandas</t>
  </si>
  <si>
    <t xml:space="preserve"> Serviços de Manutenção e Operação - Estações de Tratamento de Efluentes</t>
  </si>
  <si>
    <t>19160</t>
  </si>
  <si>
    <t>200.3.27.4</t>
  </si>
  <si>
    <t>Fim da vigência do contrato n. 74/2019. A manutenção das estações de tratamento de esgoto visa mantê-las em perfeito funcionamento, por meio da identificação e execução dos  Serviços necessários, coleta e análise dos efluentes, de forma a garantir a emissão dos efluentes de acordo com as normas e legislações vigentes.</t>
  </si>
  <si>
    <t xml:space="preserve">email encaminhado em 27/3 - Santicler - especificações técnicas concluídas pela DMCO e encaminhadas à SOC/DPRO para elaboração do orçamento. Todavia, em razão da necessidade de focar esforços na elaboração dos orçamentos das obras de construção dos fóruns de Sombrio e Santa Rosa do Sul, foi solicitada à SOC prioridade nesses materiais, em detrimento daquele.
</t>
  </si>
  <si>
    <t>11/6/2024 14/03/2024</t>
  </si>
  <si>
    <t xml:space="preserve"> Serviços de Manutenção do Sistema de Climatização do Fórum da Comarca de Chapecó</t>
  </si>
  <si>
    <t>200.3.62.59</t>
  </si>
  <si>
    <t>Fim da vigência do contrato n. 62/2019.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</si>
  <si>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E-mail enviado em 26/4: "material em andamento, todavia concorrendo com outras demandas no setor."
E-mail enviado em 25/6/2024: "Pode ser excluído do PCA, pois a demanda foi inserida na contratação de manutenção regionalizada (em licitação)."</t>
  </si>
  <si>
    <t>15/3/2024: E-mail enviado, sem resposta da UR
9/4/2024: E-mail enviado.
24/6: E-mil enviado</t>
  </si>
  <si>
    <t xml:space="preserve"> Serviços de Manutenção do Sistema de Climatização do Fórum da Comarca de Joinville</t>
  </si>
  <si>
    <t>200.3.62.60</t>
  </si>
  <si>
    <t>Fim da vigência do contrato n. 61/2019.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</si>
  <si>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Justificativa: em elaboração, todavia está previsto para seguir em material único com os projetos ID 200.3.62.59 e ID 200.3.62.61. Será necessária prorrogação, em caráter excepcional do contrato vigente.  E-mail de 05/06/2024 - Manut. Sist climat Joinville - excluir do PCA, pois está sendo tratado na contratação regionalizada (SEI 0054745-85.2023.8.24.0710).</t>
  </si>
  <si>
    <t>05/12/2023 - 10/01/2024 - 2/2/2024 - 29/04/2024 - 31/5/2024</t>
  </si>
  <si>
    <t xml:space="preserve"> Serviços de Manutenção das Plataformas Elevatórias PJSC</t>
  </si>
  <si>
    <t>200.3.63.50</t>
  </si>
  <si>
    <t>Fim da vigência do contrato n. 94/2019. A execução de manutenções preventivas e corretivas em elevadores ou plataformas elevatórias é fundamental para que estes possam ser colocados adequadamente em funcionamento, uma vez que os equipamentos necessitam de inspeções periódicas de maneira a operarem em totais condições de segurança. Além disso, em função do uso, algumas peças e componentes sofrem desgaste natural, o que gera a necessidade de manutenções corretivas.</t>
  </si>
  <si>
    <t>0051150-78.2023.8.24.0710</t>
  </si>
  <si>
    <t>90026/2024</t>
  </si>
  <si>
    <t>não</t>
  </si>
  <si>
    <t xml:space="preserve"> Serviços de Manutenção de Climatização dos equipamentos individuais PJSC</t>
  </si>
  <si>
    <t>200.3.62.61</t>
  </si>
  <si>
    <t>Fim da vigência dos contratos n. 160/2019 e 163/2019.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</si>
  <si>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0054745-85.2023.8.24.0710</t>
  </si>
  <si>
    <t>Modernização dos elevadores do Fórum da Comarca de São José</t>
  </si>
  <si>
    <t>200.3.63.49</t>
  </si>
  <si>
    <t>Defasagem tecnológica e segurança</t>
  </si>
  <si>
    <t>email encaminhado em 27/3 - Santicler -prazo comprometido em razão do grande numero de demandas na respectiva Seção</t>
  </si>
  <si>
    <t>11/06/2024 14/03/2024</t>
  </si>
  <si>
    <t>Aquisição de equipamentos de climatização do tipo split</t>
  </si>
  <si>
    <t>200.3.30.5</t>
  </si>
  <si>
    <t>Atualização contínua dos equipamentos em razão do fim de vida útil, bem como atendimento ao cronograma de substituição de equipamentos de climatização do tipo janeleiro por splits</t>
  </si>
  <si>
    <t>0021794-04.2024.8.24.0710</t>
  </si>
  <si>
    <t>90088/2024</t>
  </si>
  <si>
    <t>02/02/2024 - 6/3/2024 - 02/04/2024 - 29/04/2024 - 31/5/2024</t>
  </si>
  <si>
    <t xml:space="preserve"> Serviços de Manutenção de Climatização de equipamentos splits Torre I</t>
  </si>
  <si>
    <t>200.3.62.62</t>
  </si>
  <si>
    <t>Divisão de Manutenção Predial de 2º Grau</t>
  </si>
  <si>
    <t xml:space="preserve">Substituição parcial do contrato 17/2019. A torre I do TJSC é climatizada por diversos equipamentos de climatização do tipo split e estes necessitam de  Serviços de manutenção preventiva e corretiva para se manterem operando dentro da normalidade e atendendo adequadamente servidores, funcionários e usuários da edificação.
Além disso, a execução de manutenções preventivas e corretivas em sistemas de climatização é exigida por leis e resoluções nacionais.
</t>
  </si>
  <si>
    <t>Justificativa: material em andamento, todavia concorrendo com outras demandas no setor. e-mail de 26.04.24 * Em razão da substituição dos equipamentos por sistema de climatização do tipo VRF (obra em andamento), foi prorrogado excepcionalmente o contrato 17/2019 até 2025. Portanto, a demanda em tela pode ser excluída do PCA 2024.
 e-mail de 25.06.2024</t>
  </si>
  <si>
    <t xml:space="preserve"> Serviços de Manutenção de Climatização da Biblioteca, do CPD e do Auditório Pleno do TJSC</t>
  </si>
  <si>
    <t>200.3.62.63</t>
  </si>
  <si>
    <t xml:space="preserve">Substituição parcial do contrato 17/2019. A Biblioteca, o CPD e o Auditório do Pleno do TJSC são climatizados por sistemas de climatização do tipo central e tais sistemas necessitam de  Serviços de manutenção preventiva e corretiva para se manterem operando dentro da normalidade e atendendo adequadamente aos respectivos ambientes.
Além disso, a execução de manutenções preventivas e corretivas em sistemas de climatização é exigida por leis e resoluções nacionais.
</t>
  </si>
  <si>
    <t>Demandas acumuladas na DMCO</t>
  </si>
  <si>
    <t>05/12/2023: Datas mantidas. 05/03/2024: Reiterado e-mail. Resposta em 27.03.2024: alteração de datas.  E-mail em 03/07/2024.</t>
  </si>
  <si>
    <t xml:space="preserve"> Serviços de Manutenção do sistema de segurança para o Arquivo Central</t>
  </si>
  <si>
    <t>200.3.23.2</t>
  </si>
  <si>
    <t xml:space="preserve">Substituição contrato 28/2019. A Edificação do Arquivo Central do TJSC abriga uma grande quantidade de documentos importantes do Poder Judiciário Catarinense e neste sentido, foram instalados diversos sistemas de segurança, os quais, para operarem de maneira adequada, necessitam estar em bom estado de conservação e funcionamento, aspecto que só pode ser garantido, a partir de  Serviço continuado de manutenção preventiva e corretiva.
</t>
  </si>
  <si>
    <t>0048136-86.2023.8.24.0710</t>
  </si>
  <si>
    <t>90069/2024</t>
  </si>
  <si>
    <t>atraso no processo de orçamentação, o qual se deu pelas seguintes razões:
1.    Aumento significativo e não esperado de reformas gerenciadas pela DMTJ;
2.    Início do contrato 066/2023, que trata da instalação do novo sistema de ar-condicionado para a torre I do TJSC;
3.    Necessidade de realizar treinamentos internos em função da substituição de alguns colaboradores terceirizados;
4.    Alguns afastamentos, ocorridos ao longo dos últimos meses, para tratamento de saúde.
17/4/2024 - demandas acumuladas na DMCO</t>
  </si>
  <si>
    <t>14/02/2024; 9/4/2024</t>
  </si>
  <si>
    <t xml:space="preserve"> Serviço continuado de manutenção em subestações de energia
</t>
  </si>
  <si>
    <t xml:space="preserve">21687
</t>
  </si>
  <si>
    <t xml:space="preserve">200.3.36.2
</t>
  </si>
  <si>
    <t xml:space="preserve">Divisão de Manutenção Predial de 1º Grau
</t>
  </si>
  <si>
    <t xml:space="preserve">Fim da vigência do contrato n. 76/2018.  Necessidade de continuidade do  Serviço de manutenção se justifica na medida em que as subestações de energia são responsáveis pela adequação dos níveis de tensão ao uso. A manutenção continuada visa garantir o bom funcionamento, a segurança e a continuidade no fornecimento de energia. Além de que a matéria é fiscalizada pelo CREA, o qual exige apresentação anual de ART das manutenções.
</t>
  </si>
  <si>
    <t>0017813-98.2023.8.24.0710</t>
  </si>
  <si>
    <t>90051/2024</t>
  </si>
  <si>
    <t xml:space="preserve">Obras para regularização do prédio sede da comarca de Joinville junto ao CBMSC
</t>
  </si>
  <si>
    <t>058.1.7.0</t>
  </si>
  <si>
    <t>Regularização do prédio sede da comarca de Joinville junto ao CBMSC</t>
  </si>
  <si>
    <t xml:space="preserve">Serviço continuado de avaliação e manutenção preventiva dos sistemas de segurança contra incêndio e pânico
</t>
  </si>
  <si>
    <t>200.3.15.4</t>
  </si>
  <si>
    <t>Manter os sistemas das edificações em pleno funcionamento e cumprir as exigências normativas do CBMSC para garantir a regularidade das edificações do Poder Judiciário</t>
  </si>
  <si>
    <t>0008398-57.2024.8.24.0710</t>
  </si>
  <si>
    <t>90072/2024</t>
  </si>
  <si>
    <t>05/03/2024: E-mail enviado. Resposta em 27/03/2024: alteração de datas. Justificativa: a SOC/DPRO está trabalhando no material (elaboração de planilha orçamentária) para encaminhamento no prazo previsto, todavia a alteração de prazo é para possível atraso que possa ocorrer. Email enviado em 22.04.2024. Resposta em 23.04.2024: Datas mantidas. Em 31/05/2024: Edital e contrato elaborados/ OK da UR/ PRO retornou na data de hoje</t>
  </si>
  <si>
    <t>Concessão de uso remunerado de espaço situado nas dependências do Fórum da Comarca de Itajaí para a exploração dos serviços de lanchonete</t>
  </si>
  <si>
    <t>Serviço</t>
  </si>
  <si>
    <t>DMP011</t>
  </si>
  <si>
    <t>Comarca de Itajaí</t>
  </si>
  <si>
    <t xml:space="preserve">Conforme deliberação em reunião dos magistrados da Comarca de Itajaí, e também em razão de o fornecimento de lanches e refeições no próprio local de trabalho evitar que haja necessidade do colaborador se deslocar, melhor aproveitando o tempo e contribuindo para a produtividade na prestação de do serviço. </t>
  </si>
  <si>
    <t>0003115-53.2024.8.24.0710</t>
  </si>
  <si>
    <t>2024/90045</t>
  </si>
  <si>
    <t xml:space="preserve">Serviços continuados de treinamento de hardware e software, bem como de serviços continuados de suporte técnico das catracas de acesso, tipo pedestal, urna acoplada, e do software integrado de controle e registro de acesso de pessoas. - TELEMÁTICA SISTEMAS INTELIGENTES LTDA.
</t>
  </si>
  <si>
    <t>DDI157</t>
  </si>
  <si>
    <t xml:space="preserve">Permitir o suporte técnico que abranja manutenções preventivas, corretivas e emergenciais das catracas de acesso, bem assim manutenções corretivas do software integrado de controle e registro de acesso de pessoas, para garantir a efetiva utilização dos equipamentos e o consequente monitoramento de acesso aos prédios
</t>
  </si>
  <si>
    <t>Aprimorar a prestação jurisdicional pela otimização da organização judiciária e da força de trabalho, sobretudo por meio dos avanços proporcionados pelos serviços digitais</t>
  </si>
  <si>
    <t>0017929-70.2024.8.24.0710</t>
  </si>
  <si>
    <t>34/2024</t>
  </si>
  <si>
    <t>email enviado em 25/03/2024 à dgdm.atendimento@tjsc.jus.br   - cobrei em 29/4/2024 da Flavia no Teams  31/5/2024 ASSESSORIA DMP em 31/5/2024 por teams</t>
  </si>
  <si>
    <t>Reforma parcial do prédio do fórum da comarca de Imaruí</t>
  </si>
  <si>
    <t>044.1.2.0</t>
  </si>
  <si>
    <t>Divisão de Fiscalização</t>
  </si>
  <si>
    <t>Atendimento à demanda constante no SEI n. 0032198-85.2022.8.24.0710, no qual a comarca solicita providências para para solucionar problemas de infiltração de água da chuva, através da cobertura do prédio.</t>
  </si>
  <si>
    <t>0032198-85.2022.8.24.0710</t>
  </si>
  <si>
    <t>24/11/2023 - Justificativa para a inclusão após a elaboração do PCA: havia expectativa de execução da obra por meio de contrato de manutenção vigente. Contudo, posteriormente, optou-se por aumentar o escopo da obra, incluindo outras demandas. Além disso, verificou-se a necessidade de elaboração de projeto. Por se tratar de foram de mesma tipologia ao de Lebon Régis, que recebeu obra similiar recentemente, decidiu-se por utilizar o material técnico já desenvolvido para aquele fórum. Registra-se que a demanda já foi autorizada pela DGA, nos termos do doc. 7692522 do SEI n. 0032198-85.2022.8.24.0710.</t>
  </si>
  <si>
    <t>AJU</t>
  </si>
  <si>
    <t>Aquisição de 54 (cinquenta e quatro) licenças da Plataforma Alura, visando a oferta de 8 (oito) cursos, pelo período de 12 meses, as quais constam do Plano de Capacitação de TI 2023/2024, aprovado pelo Comitê de Governança de Tecnologia da Informação e Comunicação (CGovTI) do Tribunal de Justiça do Estado de Santa Catarina (TJSC).</t>
  </si>
  <si>
    <t>21172</t>
  </si>
  <si>
    <t>AJU18/2023</t>
  </si>
  <si>
    <t>Divisão Administrativa</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</si>
  <si>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 A aquisição das licenças para participação de servidores nos cursos vai ao encontro do apresentado pela Diretoria de Tecnologia da Informação (DTI) que, em seu Plano de Capacitação de TI 2023 /2024, aprovado pelo Comitê de Governança de Tecnologia da Informação e Comunicação (CGovTI) do Tribunal de Justiça do Estado de Santa Catarina (TJSC) (disponível em https://www.tjsc.jus.br/web/tecnologia-da-informacao/plano-de-capacitacoes), planejou a realização de 40 cursos para capacitação dos seus colaboradores, sendo que desse total, 8 (oito) são candidatos à execução por meio da plataforma digital de ensino Alura, conforme requerido no Processo n. 0045428-63.2023.8.24.0710.</t>
  </si>
  <si>
    <t>0055363-30.2023.8.24.0710</t>
  </si>
  <si>
    <t xml:space="preserve"> Serviço continuado de Telefonia Fixa Comutada (STFC) de todo o Poder Judiciário de Santa Catarina.</t>
  </si>
  <si>
    <t>26263</t>
  </si>
  <si>
    <t>DTI242</t>
  </si>
  <si>
    <t>DTI - Divisão de Redes de Comunicação</t>
  </si>
  <si>
    <t>Continuidade de serviço de telefonia fixa comutada operante em todo o Poder Judiciário de Santa Catarina.</t>
  </si>
  <si>
    <t>Para atendimento de todo Estado, em todas as unidades do Poder Judiciário</t>
  </si>
  <si>
    <t>R$ 1.500.000,00 (hum milhão e quinhentos mil reais)</t>
  </si>
  <si>
    <t>luciano</t>
  </si>
  <si>
    <t>0055824-02.2023.8.24.0710</t>
  </si>
  <si>
    <t>90092/2024</t>
  </si>
  <si>
    <r>
      <rPr>
        <sz val="11"/>
        <color rgb="FF000000"/>
        <rFont val="Calibri"/>
      </rPr>
      <t xml:space="preserve">O contrato atual de telefonia fixa comutada, de número 52/2022 com vigência até 11/12/2023 não pode ser prorrogado devido a imperfeição material na sua confecção, detectada em conjunto pela DMP e DTI, somente perto de sua renovação, haja vista que a empresa OI apenas apresentou as faturas de pagamento do ano inteiro cumuladas em um curto espaço de tempo para sua análise, quais sejam em setembro referentes aos meses 2, 3 e 4; e outubro referentes aos meses 5, 6, 7 e 8 de 2023. Ocorreu um erro na formulação da proposta não detectada pela equipe da DTI nem pela empresa vencedora e concorrente à época, o que levou a uma precificação equivocada da empresa vencedora, faltando orçamento para arcar com as despesas do atual contrato. Portanto, e tendo em vista sugestão técnico jurídica da DMP, faz-se necessário uma contratação emergencial de 6 meses, tempo hábil e necessário para que a equipe técnica produza novo processo licitatório, porém sem interromper os serviços de telefonia fixa essencial ao Poder Judiciário Catarinense. Por fim, pondera-se que os serviços de telefonia fixa comutada, em Santa Catarina, atualmente são prestados somente pelas operadoras OI e UNIFIQUE, empresas estas que participaram da última licitação, sendo que, o quadro no Estado não se modificou, motivo pelo qual, somente é possível obtermos orçamento destas duas operadoras. No mais, uma ampla pesquisa no banco de preços poderia não traduzir a realidade tecnológica, haja vista o dimensionamento estar relacionado ao fluxo de cada órgão/instituição. </t>
    </r>
    <r>
      <rPr>
        <sz val="11"/>
        <color rgb="FFC00000"/>
        <rFont val="Calibri"/>
      </rPr>
      <t>Conforme email de  18/3/2024 (Taciana): - Ocorreu atraso no envio dos orçamentos pelos fornecedores e será feita uma nova RC emergencial.</t>
    </r>
  </si>
  <si>
    <t>Aquisição de estantes de aço para armazenar o acervo de obras bibliográficas da Biblioteca Desembargador Marcílio Medeiros</t>
  </si>
  <si>
    <t>DDI158</t>
  </si>
  <si>
    <t>DDI/DPI - Divisão de Pesquisa e Informação</t>
  </si>
  <si>
    <t>Dentre as atribuições das bibliotecas, tem-se a de proteção do patrimônio bibliográfico e disseminação da informação por meio do acesso ao conhecimento produzido e acumulado ao longo do tempo. Para tanto, deve oferecer um espaço físico adequado e manter seu acervo armazenado de forma a favorecer a busca e possibilitar o aprendizado, o estudo e a troca de informações. 
No caso concreto, trata-se de uma biblioteca judiciária, a qual deve ser um repositório de seus respectivos acervos, visando a preservação de documentos relevantes para a memória institucional. Considerando o projeto de reforma da referida Biblioteca, bem assim o fato de que grande parte das atuais estantes foram adquiridas nas décadas de 70 e 90 e, por isso, apresentam danos aparentes e sua estrutura física ficou comprometida com o decorrer dos anos devido às várias mudanças de local, faz-se necessária a pretendida aquisição para viabilizar melhor suporte a essa importante atividade de apoio aos magistrados e servidores do Poder Judiciário catarinense, além de preservar o patrimônio documental que compõe o rico acervo da Biblioteca Desembargador Marcílio Medeiros.</t>
  </si>
  <si>
    <t xml:space="preserve">Luciano </t>
  </si>
  <si>
    <t>0053220-68.2023.8.24.0710</t>
  </si>
  <si>
    <t>90020/2024</t>
  </si>
  <si>
    <t>Está em curso um projeto de reforma da Biblioteca Desembargador Marcílio Medeiros, cuja execução será iniciada no corrente mês. Em razão de algumas indefinições acerca da climatização do local, mas especificamente a retirada/manutenção dos dutos de ar existentes, o que impacta diretamente na altura limite das estantes objeto desta demanda, ficou comprometido o envio do projeto básico no prazo estipulado. Assim, faz-se necessária a inclusão desta demanda no PCA de 2024 para adequar a estrutura do setor.</t>
  </si>
  <si>
    <t>Atualização tecnológica da solução de backup (NOVA SOLUÇÃO DE BACKUP - LICENÇAS DE SOFTWARE e EQUIPAMENTOS).</t>
  </si>
  <si>
    <t>DTI141</t>
  </si>
  <si>
    <t>DTI - Divisão de Infraestrutura de TI</t>
  </si>
  <si>
    <t>Realizar as cópias de segurança para proteção das informações armazenadas na infraestrutura de TI do PJSC, para que possam ser restauradas em caso de perda acidental, ocorrência de desastres ou ataques cibernéticos.</t>
  </si>
  <si>
    <t>Licenças para proteger 400TB de informações e 2 appliances de backup e 1 tape library</t>
  </si>
  <si>
    <t>0029655-80.2020.8.24.0710</t>
  </si>
  <si>
    <t>20/6/2024 - Justificativa DTI141 - Renato DI/DTI - justifica-se pela equipe reduzida, com muitas atividades operacionais. O PB está em fase final de elaboração, mas como o objeto também é complexo, a pesquisa de preços junto ao mercado é demorada.</t>
  </si>
  <si>
    <t>Aquisição de baterias para os nobreaks da sala cofre.</t>
  </si>
  <si>
    <t>DTI199</t>
  </si>
  <si>
    <t>Substituição das baterias atuais que funcionam nos nobreaks da sala cofre que irão completar 5 anos no final de 2023, chegando ao fim de vida útil.</t>
  </si>
  <si>
    <t>0008634-09.2024.8.24.0710</t>
  </si>
  <si>
    <t>90047/2024</t>
  </si>
  <si>
    <t>Fornecimento de solução de software via internet com interface web para gestão e operacionalização de consignados em folha de pagamento, reserva de margem consignável e controle no poder do âmbito do PJSC.</t>
  </si>
  <si>
    <t>DTI224</t>
  </si>
  <si>
    <t>DTI - Divisão de Sistemas Administrativos</t>
  </si>
  <si>
    <t>Gerenciar e operacionalizar os empréstimos consignados adquiridos pelos colaboradores do PJSC com desconto em folha.</t>
  </si>
  <si>
    <t xml:space="preserve">25/03/2025
</t>
  </si>
  <si>
    <t>0041132-95.2023.8.24.0710</t>
  </si>
  <si>
    <t xml:space="preserve"> Glaucen Herter/DGP- O contrato 067/2019 será prorrogado excepcionalmente por mais seis meses, dessa forma a contratação também será prorrogada. e- mail de 23.02.2024 *  Em razão da necessidade de efetuar o levantamento das funcionalidades do sistema que servirão para aferir, durante a prova de conceito, se as propostas apresentadas pelos licitantes atendem à necessida e-mail de de pública, antes de sua efetiva contratação. e-mail de 2.04.24 * A justificativa das alterações das datas encontram-se no documento 7954524 do SEI 0079105-26.2019.8.24.0710, em virtude da prorrogação excepcional do contrato 67/2019 solicitada pela DGP email de 30/04/2024 </t>
  </si>
  <si>
    <t>Contratação de serviços continuados de manutenção preventiva e corretiva, para execução em regime de empreitada por preço global, bem como fornecimento de peças em equipamentos de inspeção por Raio-X, para execução em regime de empreitada por preço unitário, para os 21 equipamentos de inspeção por Raio-X distribuídos pelo PJSC.</t>
  </si>
  <si>
    <t>NIS 009</t>
  </si>
  <si>
    <t>Divisão de Segurança Institucional – NIS/DSI</t>
  </si>
  <si>
    <t>(...)com fim de atender ao que determinam as normativas vigentes, especialmente a Resolução n.º 435/2021 do CNJ, bem como a resolução GP n.º 11/2022 e a Resolução TJ N.º 14/2019, mostra-se imprescindível a contratação de serviços de manutenção preventiva e corretiva para os equipamentos de scâneres Raio-X, visando garantir a segurança, eficiência e confiabilidade do equipamento, bem como para evitar interrupções no seu funcionamento e reduzir custos a longo prazo.</t>
  </si>
  <si>
    <t>21 (vinte e um) serviços de manutenção preventiva e corretiva, durante 12 (dose) meses cada serviço.</t>
  </si>
  <si>
    <t>0033488-04.2023.8.24.0710</t>
  </si>
  <si>
    <t>01/02/2024 - cobrança por teams; 17/04/2024 - combrei do Mateus via teams e ele disse que não teve tempo. 27/5/2024 via teams - 02/07/2024</t>
  </si>
  <si>
    <t>Aquisição de equipamentos de inteligência e contrainteligência para utilização nas atividades desenvolvidas pelo Núcleo de Inteligência e Segurança Institucional, bem como para auxílio no controle de acesso das unidades do PJSC.</t>
  </si>
  <si>
    <t>NIS 010</t>
  </si>
  <si>
    <t>(...) medida indispensável para que se possa manter as equipes de segurança providas do aparato necessário ao pleno desenvolvimento de suas atividades, sem que haja qualquer prejuízo à segurança da Instituição e seus ativos, e possibilitando que a segurança institucional do PJSC, que hoje é referência no cenário nacional, mantenha elevados os altos índices de excelência na prestação de seus serviços.</t>
  </si>
  <si>
    <t>Kit: 1; analisador: 1; gerador de imagens: 1</t>
  </si>
  <si>
    <t>0028575-13.2022.8.24.0710</t>
  </si>
  <si>
    <t>21/06/2024 -02/07/2024</t>
  </si>
  <si>
    <t>Prestação de serviços de consultoria técnica especializada em periódico científico jurídico e atualização contínua das indexações/base de dados da Revista do CEJUR/TJSC: Prestação Jurisdicional (ISSN: 2319-0884)</t>
  </si>
  <si>
    <t>AJU 01/2024</t>
  </si>
  <si>
    <t>Seção de Custeio / Divisão Administrativa</t>
  </si>
  <si>
    <t>(...) Assim, os serviços de qualificação e indexação da Revista do CEJUR/TJSC têm possibilitado: a) aumento de sua abrangência (nacional e internacional); b) demanda por publicações com alto rigor científico; c) exogenia (percentagem de autores/coautores, membros do Conselho editorial e do Corpo de Pareceristas pertencentes a unidades da federação distinta a da Instituição responsável pelo periódico); d) indicativos de qualidade para obtenção da classificação do Qualis; e) submissão em bases internacionais; e f) oferecimento de espaço apto e especializado para receber as publicações segundo padrões de exigência mais complexos.</t>
  </si>
  <si>
    <t>0003200-39.2024.8.24.0710</t>
  </si>
  <si>
    <t>Serviço continuado de certificação digital de pessoa física, magistrados e servidores</t>
  </si>
  <si>
    <t>DTI243</t>
  </si>
  <si>
    <t>DSGA -Divisão de Suporte e Gestão de Ativos de TI/DTI</t>
  </si>
  <si>
    <t>Continuidade de serviço para permitir aos magistrados e servidores acesso aos sistemas internos e externos, bem como a emissão e verificação de veracidade dos documentos emitidos pelo PJSC, dentre outros atos judiciais.</t>
  </si>
  <si>
    <t>0004487-37.2024.8.24.0710</t>
  </si>
  <si>
    <t>2024/90032</t>
  </si>
  <si>
    <t>Locação de espaço para alocar 1ª Vara da Comarca de Santo Amaro da Imperatriz</t>
  </si>
  <si>
    <t xml:space="preserve"> DMP012</t>
  </si>
  <si>
    <t>Direção do Foro</t>
  </si>
  <si>
    <t>Necessidade de locação de espaço para alocar a 1ª Vara Civel da Comarca em virtude da precariedade do espaço aonde está instada.</t>
  </si>
  <si>
    <t>48 meses</t>
  </si>
  <si>
    <t>30/05/2024 (doc. 8128630)</t>
  </si>
  <si>
    <t>0008302-42.2024.8.24.0710</t>
  </si>
  <si>
    <t>Justificativa para a inclusão após a elaboração do PCA:Na época da elaboração do PCA 2024 ainda não havia a autorização para a presente contratação, que foi precedida de chamamento público encerrada no ano de 2023. Descrição detalhada da demanda: Necessidade de locação de espaço para alocar a 1ª Vara Cível da Comarca em virtude da precariedade do espaço aonde está instalada atualmente, como infiltrações diversas; problemas no único elevador constantemente, garagem insalubres;</t>
  </si>
  <si>
    <t>Diretoria de Gestão Documental e Memória</t>
  </si>
  <si>
    <t>Contratação de serviços continuados de veiculação de publicações de atos administrativos do Poder Judiciário do Estado de Santa Catarina em portal de publicidade legal</t>
  </si>
  <si>
    <t>DGDM159</t>
  </si>
  <si>
    <t>Divisão de Elaboração Normativa</t>
  </si>
  <si>
    <t>Como cediço, a administração pública, na realização de suas atividades, segue determinados preceitos gerais que orientam suas atividades.
O caput do art. 37 da Constituição da República lista os princípios essenciais que devem nortear as atividades desenvolvidas pela administração pública, quais sejam: legalidade, impessoalidade, moralidade, publicidade e eficiência.
Destaca-se, neste documento, o princípio da publicidade, que tem por objetivo divulgar e dar amplo conhecimento à população das ações realizadas pela administração pública com foco no interesse social.
O aludido princípio serve como instrumento de transparência e oportuniza a realização de controle dos atos administrativos, contribuindo para a efetivação dos demais princípios, notadamente o da moralidade e o da impessoalidade.
Nessa linha intelectiva pode-se dizer que uma das modalidades de dar efetividade ao princípio da publicidade é a publicação dos atos administrativos em diários oficiais e em periódicos de ampla circulação.
Quanto ao Poder Judiciário, a Constituição determina, em seu art. 93, inc. IX, regra específica referente à publicidade de seus atos.
A Lei de Licitações e Contratos Administrativos (Lei n. 14.133/2021) também destaca a necessidade de cumprimento do princípio da publicidade, consoante disposto no art. 5º. E tal não se resume à publicação dos atos, mas viabilizar o amplo acesso dos interessados aos processos e atos que formam a licitação, pois a participação no certame está condicionada ao conhecimento prévio de sua existência.
Desse modo, o anúncio do início do procedimento licitatório e das informações necessárias para a participação dos interessados cumpre papel fundamental nas licitações.
Alinhamento com planejamento estratégico: Aprimorar a prestação jurisdicional pela otimização da organização judiciária e da força de trabalho, sobretudo por meio dos avanços proporcionados pelos serviços digitais</t>
  </si>
  <si>
    <t>2050cm/coluna</t>
  </si>
  <si>
    <t xml:space="preserve">Mariana Abreu </t>
  </si>
  <si>
    <t>0011456-68.2024.8.24.0710</t>
  </si>
  <si>
    <t>90061/2024</t>
  </si>
  <si>
    <t>06/03/2024 - 17/4/2024 cobrei da SGL - 29/04/2024 (cobrei do pregoeiro)</t>
  </si>
  <si>
    <t>Contratação de serviços continuados de fabricação de móveis sob medida, com garantia e assistência técnica on site de 12 (doze) meses, incluindo elaboração de projeto/leiaute, montagem, instalação e deslocamentos para medição e instalação para o prédio-sede do Tribunal de Justiça de Santa Catarina, Academia Judicial e unidades administrativas.</t>
  </si>
  <si>
    <t>DIE226</t>
  </si>
  <si>
    <t>A aquisição de móveis sob medida faz-se necessária porque alguns móveis padronizados não atendem às necessidades de determinadas unidades do Poder Judiciário de Santa Catarina, o que torna plausível e singular a fabricação de mobiliário na forma planejada, a fim de garantir infraestrutura adequada à prestação dos serviços. A fabricação de móveis sob medida é feita somente quando não há possibilidade de atendimento com móvel padronizado, em especial para ambientes como copa/cozinha (balcão de pia com tampo em granito, armário aéreo para guarda de materiais, bancadas, etc.), recepção (balcões de atendimento ao público) e outros espaços que requeiram instalação de móvel planejado/diferenciado por conta de limitação de espaço físico, em face da necessidade de substituição de material desgastado e/ou avariado pelo uso ou pelo tempo e com vistas ao melhor aproveitamento e otimização do espaço disponível.</t>
  </si>
  <si>
    <t>500 m² de móvel em MDF; 150m² de granito tipo preto são gabriel/cinza andorinha; 30 cubas inox para fixação em granito; 15 cubas de porcelana para bwc; 300 m² de móvel em mdf ripado;150 m² de granito tipo preto absoluto.</t>
  </si>
  <si>
    <t>0013210-45.2024.8.24.0710</t>
  </si>
  <si>
    <t>90046/2024</t>
  </si>
  <si>
    <t>Em razão da grande demanda de móveis sob medida previstos para o prédio-sede do TJSC, Auditório da Academia Judicial e possibilidade de locação de imóvel para área administrativa, constatou-se que o quantitativo do contrato atual, de n. 36/022, que atende todo o Estado, não poderáabarcar todas as demandas. Ressalta-se que quando da elaboração do PCA 2024 não havia previsão de tais demandas, motivo pelo qual há necessidade da sua inclusão.</t>
  </si>
  <si>
    <t>Como cediço, a administração pública, na realização de suas atividades, segue determinados preceitos gerais que orientam suas atividades.O caput do art. 37 da Constituição da República lista os princípios essenciais que devem nortear as atividades desenvolvidas pela administração pública, quais sejam: legalidade, impessoalidade, moralidade, publicidade e eficiência.Destaca-se, neste documento, o princípio da publicidade, que tem por objetivo divulgar e dar amplo conhecimento à população das ações realizadas pela administração pública com foco no interesse social.
O aludido princípio serve como instrumento de transparência e oportuniza a realização de controle dos atos administrativos, contribuindo para a efetivação dos demais princípios, notadamente o da moralidade e o da impessoalidade.Nessa linha intelectiva pode-se dizer que uma das modalidades de dar efetividade ao princípio da publicidade é a publicação dos atos administrativos em diários oficiais e em periódicos de ampla circulação.Quanto ao Poder Judiciário, a Constituição determina, em seu art. 93, inc. IX, regra específica referente à publicidade de seus atos.A Lei de Licitações e Contratos Administrativos (Lei n. 14.133/2021) também destaca a necessidade de cumprimento do princípio da publicidade, consoante disposto no art. 5º. E tal não se resume à publicação dos atos, mas viabilizar o amplo acesso dos interessados aos processos e atos que formam a licitação, pois a participação no certame está condicionada ao conhecimento prévio de sua existência.Desse modo, o anúncio do início do procedimento licitatório e das informações necessárias para a participação dos interessados cumpre papel fundamental nas licitações.Alinhamento com planejamento estratégico: Aprimorar a prestação jurisdicional pela otimização da organização judiciária e da força de trabalho, sobretudo por meio dos avanços proporcionados pelos serviços digitais</t>
  </si>
  <si>
    <t>2050 cm/coluna</t>
  </si>
  <si>
    <t>Demanda repetida com a linha 162</t>
  </si>
  <si>
    <t>Contratação de terceirizados com formação técnica na área de odontologia para prestação dos serviços de auxiliar de saúde bucal junto à Diretoria de Saúde e Qualidade de Vida do PJSC.</t>
  </si>
  <si>
    <t>DSQV015</t>
  </si>
  <si>
    <t>Seção de Atendimento Emergencial e Serviços de Saúde</t>
  </si>
  <si>
    <t>A terceirização se justifica pela necessidade de aliar o binômio eficiência e custo equilibrado na alocação de equipe técnica especializada junto à Divisão de Atenção à Saúde, especificamente relacionada à Seção de Atendimento Emergencial e Serviços de Saúde, na área de odontologia. Verifica-se que as empresas terceirizadas geralmente possuem maior expertise e experiência na prestação de serviços de auxiliar de saúde bucal, levando a uma melhoria na execução desses serviços, com a redução de custos e o incremento da qualidade. Também podem oferecer maior flexibilidade na contratação, com oferta de substitutos volantes e atendimento de acordo com a demanda do órgão contratante.</t>
  </si>
  <si>
    <t xml:space="preserve"> R$ 20.315,75/mensal.</t>
  </si>
  <si>
    <t>0053998-38.2023.8.24.0710</t>
  </si>
  <si>
    <t>A terceirização se justifica pela necessidade de aliar o binômio eficiência e custo equilibrado na alocação de equipe técnica especializada junto à Divisão de Atenção à Saúde, especificamente relacionada à Seção de Atendimento Emergencial e Serviços de Saúde, na área de odontologia. Tal procedimento alinha-se ao desenvolvimento do Projeto de Apoio à Gestão, conduzido pela Assessoria de Planejamento, com o suporte desta Diretoria de Saúde e Qualidade de Vida (DSQV) e da Diretoria-Geral Administrativa, que após pesquisa, entrevistas e análise de dados, culminou com a aprovação pela Presidência desta Corte da reestruturação da DSQV, por meio da Resolução GP n. 56/2023. Para além da conformação da estrutura orgânica/organizacional à luz da Res. CNJ n. 207/2015, foram ratificadas as sugestões de melhoria apresentadas em acurado diagnóstico, relativas à capacitação continuada, fomento à inovação, adequação orçamentária, clima organizacional, acompanhamento da capacidade produtiva, adequação da estrutura física, entre outras melhorias para o incremento da gestão e, consequentemente, das entregas realizadas pela área.</t>
  </si>
  <si>
    <t>Contratação de consultoria de comunicação que auxilie o Poder Judiciário de Santa Catarina e seus representantes a responder de maneira ágil e transparente a situações críticas, de modo a mitigar os danos à sua reputação, bem como auxilie na elaboração do Plano de Comunicação para o Tribunal de Justiça catarinense, melhoria da comunicação interna e externa e orientação no processo de reformulação do site do Tribunal de Justiça de Santa Catarina.</t>
  </si>
  <si>
    <t>NCI002</t>
  </si>
  <si>
    <t>Núcleo de Comunicação Institucional</t>
  </si>
  <si>
    <t>Melhoria da comunicação institucional, orientação estratégica e inovadora acerca do Plano de Comunicação Institucional e situações de risco reputacional.</t>
  </si>
  <si>
    <t>R$ 300.000,00 (trezentos mil reais)</t>
  </si>
  <si>
    <t>0014483-59.2024.8.24.0710</t>
  </si>
  <si>
    <t>Contratação de empresa especializada na prestação, de forma contínua, dos serviços de vigilância patrimonial armada, diurna e noturna, a serem executados nas dependências internas e externas dos prédios do PJSC, compreendendo, inclusive, o fornecimento de uniformes e equipamentos necessários à execução dos serviços. </t>
  </si>
  <si>
    <t>DGP046</t>
  </si>
  <si>
    <t>Diretoria de Gestão de Pessoas</t>
  </si>
  <si>
    <t>A Casa Militar está integrada ao Conselho de Segurança Institucional e voltada prioritariamente a ações de segurança no âmbito do PJSC, de forma a proteger pessoas e instalações físicas em todo o Estado. A presente contratação visa a assegurar a prestação dos serviços de vigilância ostensiva e armada aos prédios do Poder Judiciário catarinense, em apoio ao trabalho desenvolvido pela Casa Militar, tendo como objetivos primordiais resguardar o patrimônio público e oferecer segurança aos magistrados, servidores e demais cidadãos que frequentam esses espaços. Pode-se justificar o presente processo de terceirização de serviços pelo fato de que o patrimônio da Instituição é composto de bens imóveis e bens móveis, que, aliado ao grande fluxo diário de pessoas nos seus diversos edifícios, sejam advogados, partes ou interessados, fazem-se necessários a permanente fiscalização e o acompanhamento da entrada e saída de bens, evitando seus desaparecimentos e/ou extravios. De outra parte, tem-se a garantia da integridade e inviolabilidade das diversas instalações durante os períodos em que não haja expediente normal. É exatamente no decorrer desses períodos do dia que sobressai a importância da manutenção de segurança ostensiva patrimonial, conquanto evita possíveis prejuízos diretos ao erário e à prestação jurisdicional, com a garantia do não acesso indevido aos processos judiciais em tramitação no órgão. É fato que essa vigilância deve ser ostensiva e armada, sobretudo em virtude da natureza dos serviços públicos prestados por este órgão. Ademais, justifica-se a contratação por limitações das atribuições e quantitativo de servidores na área de segurança, de maneira que se faz necessária a contratação dos serviços em tela de forma contínua, dentro dos parâmetros e rotinas estabelecidos, com fornecimento de profissionais e respectivos insumos necessários, e ainda com observância às recomendações aceitas pela boa técnica, normas e legislações aplicáveis, tendo por objetivo a guarda do patrimônio público e a segurança da integridade física das autoridades, servidores e demais pessoas que transitam nas unidades deste Poder. Ainda, importante destacar que, considerando a natureza do serviço a ser prestado, que exige plenas condições físicas e mentais do vigilante, não será admitida a contratação de pessoas com deficiência. Por se tratar de serviço especializado, que exige a presença constante de pessoal, necessária se faz a contratação de empresa que disponha de pessoal capacitado para a realização de tal mister, observado o preço de mercado e as reais necessidades do contratante, uma vez que não se dispõe de cargo efetivo no quadro de pessoal para realização dessa atividade.</t>
  </si>
  <si>
    <t>R$ 40.580.611,92/ano</t>
  </si>
  <si>
    <t>Mônica</t>
  </si>
  <si>
    <t>0010210-71.2023.8.24.0710</t>
  </si>
  <si>
    <t>Diante da notícia de que será necessário prazo para a conclusão dos procedimentos inerentes para o lançamento do certame, altera-se a data limite da contratação para o dia 15-6-2024.</t>
  </si>
  <si>
    <t>edital finalizado em 2/5/2024.</t>
  </si>
  <si>
    <t>Contratação de empresa especializada na locação mensal de veículos automotores, novos e de primeiro uso (zero quilômetro), com cobertura total de seguros sem franquia, incluindo manutenção preventiva, corretiva, troca de peças, óleos e fluídos, sem motorista.</t>
  </si>
  <si>
    <t>DIE 227</t>
  </si>
  <si>
    <t xml:space="preserve"> Seção de Gerenciamento da Frota</t>
  </si>
  <si>
    <t xml:space="preserve">
[...]
Destaca-se que o uso prolongado e o obsoletismo tornam os veículos mais suscetíveis a manutenções, cada vez mais onerosas, culminando com uma indisponibilidade de veículos para atendimento das demandas.
Outro fator que merece destaque-se é a necessidade de recomposição da frota em razão dos bens alienados por meio dos leilões n.s 88/2020, 39/2021, 100/2022 e 84/2023.
Diante desse cenário, faz-se necessária a disponibilização de novos veículos para compor a frota oficial deste egrégio Tribunal de Justiça, sendo a locação a forma mais adequada, uma vez que, em contraponto à aquisição de veículo, na locação não é necessária a gestão do bem, como a contratação à parte de seguro, serviço de manutenções e a gestão dos documentos.
Já a participação em licitação conjunta para registro de preços de locação de veículos novos oferece economia de escala, pois o processo de licitação é realizado apenas uma vez, o que reduz os custos administrativos para todas as partes envolvidas. Além disso, possibilita a obtenção de preços mais vantajosos devido à grande quantidade de veículos a serem locados.
</t>
  </si>
  <si>
    <t>15 veículos</t>
  </si>
  <si>
    <t>R$ 1.453.140,00/ano</t>
  </si>
  <si>
    <t>0017547-77.2024.8.24.0710</t>
  </si>
  <si>
    <t xml:space="preserve">02/04/2024. Resposta em 04/04/2024:  se refere a uma participação em compra compartilhada e a data limite 07/06/2024, para início da vigência da contratação, é a data estipulado pelo órgão, motivo pelo qual entende-se que a referida data corresponde, também, ao limite que a contratação deverá estar vigente no PJSC. 23.04.2024: Enviado e-mail em  para ALESC: sem resposta. 29.04 e 03.05.2024: consultado na página da internet da ALESC: licitação não publicada. 08/05/2024: contato telefônico com Leonardo Moraes, da ALESC, este informou que o edital está em análise da assessoria jurídica e que em até 10 dias estará publicado. 27.05.2024: consultado na página da internet da ALESC: licitação não publicada. </t>
  </si>
  <si>
    <t>Aquisição de 14 (quatorze) inscrições na Conferência Gartner Data &amp; Analytics Summit 2024, conforme processo administrativo SEI n. 0009889-02.2024.8.24.0710 para participação de magistrados e servidores.</t>
  </si>
  <si>
    <t>AJU 04/2024</t>
  </si>
  <si>
    <t>Seção de Custeio/Divisão Administrativa</t>
  </si>
  <si>
    <t>Diante dos desafios aos quais o Judiciário está submetido, qualificar o quadro de colaboradores e desenvolver as competências para o exercício das atividades de gestão na Administração Pública é cada vez mais necessário. Nesse cenário, com vistas ao melhor interesse da Administração, a contratação pretendida visa ao atendimento dessa necessidade pública de desenvolvimento e aprimoramento, bem como para responder à crescente exigência de qualificação.
As atividades de capacitação desenvolvidas pela Academia Judicial propiciam, por meio desse curso, o alinhamento de sua missão de “Desenvolver permanentemente conhecimentos, habilidades e atitudes de magistrados, servidores e colaboradores do Poder Judiciário de Santa Catarina” com o objetivo estratégico institucional do Poder Judiciário de Santa Catarina.
A Conferência Gartner Data &amp; Analytics capacita os líderes de TI, negócios e Data &amp; Analytics a escalarem utilizando as melhores práticas de gestão, governança e arquitetura de dados. Desde maximizar o impacto nos negócios com restrições orçamentárias até alinhar estratégias de dados, analytics e adoção de IA, a participação na conferência garantirá que o participante esteja equipado não só com o know-how técnico, mas também com a visão estratégica para impulsionar mudanças significativas e alcançar o sucesso organizacional.
O evento irá oferecer insights essenciais, estratégias e frameworks indispensáveis para que Chief Data Analytics Officers (CDAOs) e líderes de TI e negócios possam inovar com uma visão ampliada, gerando impactos nas organizações.</t>
  </si>
  <si>
    <t>14 inscrições</t>
  </si>
  <si>
    <t>0013801-07.2024.8.24.0710</t>
  </si>
  <si>
    <t>Contratação de sistema dedicado à fiscalização de contratos terceirizados</t>
  </si>
  <si>
    <t>DTI244</t>
  </si>
  <si>
    <t>DSA -Divisão de Sistemas Administrativos/DTI</t>
  </si>
  <si>
    <t xml:space="preserve"> Atualmente a atividade de fiscalização de contratos terceirizados é realizada manualmente e demanda investimento significativo para manter sua estrutura. Com a implantação do sistema busca-se a redução nos custos operacionais e de recursos humanos.</t>
  </si>
  <si>
    <t>Realização do 8 (oito) turmas do Curso de Direção Defensiva, Evasiva e Ofensiva, conforme requerido no Processo n. 0020760-91.2024.8.24.0710.</t>
  </si>
  <si>
    <t xml:space="preserve">AJU 07/2024
</t>
  </si>
  <si>
    <t>O cumprimento da missão constitucional reservada ao Poder Judiciário naturalmente atinge agentes e organizações que, para preservação dos seus interesses ilícitos, através da prática de atentados e ameaças contra membros da magistratura, buscam desencorajá-los do exercício de suas funções constitucionais. Nesse contexto, na última década, o avanço do crime organizado e o fortalecimento das facções criminosas estabelecidas no âmbito do sistema prisional contribuíram decisivamente para o crescimento dos atentados contra agentes políticos do Estado. Ações desta natureza naturalmente atentam contra a ordem jurídica, desafiam o Estado Democrático de Direito e ameaçam a independência dos magistrados. Para o enfrentamento desse cenário de risco a que também se encontra exposta a magistratura catarinense foi instituído em 21 março de 2018, através da Resolução GP N. 10/2018 da Presidência do TJSC, o Núcleo de Inteligência e Segurança Institucional (NIS), que através do emprego de metodologia específica em gestão de Segurança Institucional, desenvolve ações estratégicas na área de segurança institucional de caráter preventivo ou reativo para proteção dos magistrados, familiares, servidores, patrimônio e dados do Poder Judiciário do Estado de Santa Catarina. Essa atribuição desdobra-se em inúmeras incumbências, entre as quais a de “implementar e realizar cursos de autoproteção para magistrados e servidores de Poder Judiciário do Estado de Santa Catarina” (Art. 3º, V). Nesse sentido, o NIS vem desenvolvendo uma série de atividades para garantir a proteção dos ativos mais importantes da instituição, sendo a segurança das pessoas o segmento prioritário e em favor do qual estão sendo projetados os maiores esforços e investimentos. O Curso de Autoproteção, módulo Direção Defensiva, Evasiva e Ofensiva tem o objetivo de auxiliar os magistrados e servidores do Poder Judiciário Catarinense, oferecendo conhecimentos e técnicas que possam ser de utilidade imediata para melhorar a sua segurança pessoal em situações de risco.</t>
  </si>
  <si>
    <t>8 turmas</t>
  </si>
  <si>
    <t>Rogério Bernardi</t>
  </si>
  <si>
    <t>0020506-21.2024.8.24.0710</t>
  </si>
  <si>
    <t>32/2024</t>
  </si>
  <si>
    <t>Digitalização colorida de pranchas de projetos de engenharia.</t>
  </si>
  <si>
    <t>DEA 200.3.64.14</t>
  </si>
  <si>
    <t>Secretaria de Assuntos Especiais</t>
  </si>
  <si>
    <t>Atendimento às necessidades inerentes à Engenharia, como por exemplo, encaminhamento de projetos em meio digital para análise, consultas e guarda permanente, em meio digital, de maneira a garantir maior agilidade nas consultas e maior segurança na guarda dos referidos projetos.</t>
  </si>
  <si>
    <t>1.200m²</t>
  </si>
  <si>
    <t>VP</t>
  </si>
  <si>
    <t>Deflagração de novo Concurso Público para a Carreira da Magistratura</t>
  </si>
  <si>
    <t>VP001</t>
  </si>
  <si>
    <t>Secretaria das Comissões de Concursos - COPECON - 1ª VP.</t>
  </si>
  <si>
    <t>Nos autos do processo administrativo (SEI n. 0011256-61.2024.8.24.0710), o Excelentíssimo Senhor Desembargador Presidente deste Tribunal de Justiça determinou a realização de um novo concurso público para o provimento de cargo de Juiz Substituto, concomitantemente com o certame já em andamento, deflagrado pelo Edital n. 62/2023.
Importante destacar que o Poder Judiciário Catarinense depara-se com uma demanda processual crescente no primeiro grau, enfrentando o assoberbamento das unidades jurisdicionais, além do déficit no quadro de Juízes Substitutos para atividades cooperativas e de substituição nos afastamentos legais dos Juízes de Direito.
Em relação à contratação, considerando que o concurso público é um instituto complexo e exige alto grau de especialização, recomendando-se a atuação de entidades com capacidade técnica para atividades como a elaboração de edital, o recebimento das inscrições, a confecção das provas, o aluguel de espaços físicos para a aplicação das provas, as despesas com a gratificação de fiscais, a leitura de cartões-resposta, a protocolização de recursos, dentre outras diretamente relacionadas com o planejamento, organização e execução do certame.
Portanto, visível a necessidade de contratação de instituição especializada para prestar o serviço de organização e execução das duas primeiras etapas do concurso público, método que vem sendo utilizado por este e outros Tribunais do país de forma bem-sucedida.</t>
  </si>
  <si>
    <t>0011256-61.2024.8.24.0710</t>
  </si>
  <si>
    <t>33/2024</t>
  </si>
  <si>
    <t>Reforma parcial do fórum da Comarca de Joaçaba</t>
  </si>
  <si>
    <t>057.1.1.0</t>
  </si>
  <si>
    <t>adequar o prédio, para que não haja barreiras físicas que impeçam ou dificultam o acesso de PCD ou mobilidade reduzida ao fórum.</t>
  </si>
  <si>
    <t>R$ 1.000.000,00 (um milhão de reais)</t>
  </si>
  <si>
    <t>0042572-29.2023.8.24.0710</t>
  </si>
  <si>
    <t>TAPC 8134500 (22/4/2024)</t>
  </si>
  <si>
    <t>Contratação de serviços de manutenção preventiva trimestral e corretiva ilimitada nos equipamentos do sistema de nobreak do CPD no Tribunal de Justiça de Santa Catarina.</t>
  </si>
  <si>
    <t>Serviço de Engenharia</t>
  </si>
  <si>
    <t>200.3.36.6</t>
  </si>
  <si>
    <t>O PJSC utiliza equipamentos que necessitam de sistema de nobreak, assim se fazendo necessário que todo o sistema esteja funcionando perfeitamente. Faz-se necessária a realização de manutenções periódicas, com o intuito de manter os equipamentos preservados e funcionando, evitando à ocorrência de problemas que prejudiquem os equipamentos que são mais sensíveis as alterações de tensão e frequência. As manutenções do contrato são divididas em corretiva – identificação e correção de falhas - e preventiva – mantêm a vida útil do equipamento e previne falhas ou paradas dos equipamentos. Os serviços estavam sendo executados por meio do contrato 004/2021, o qual foi encerrado no dia 12/04/2024.</t>
  </si>
  <si>
    <t>contratada por RC</t>
  </si>
  <si>
    <t>Locação de bem imóvel para abrigar o Fórum da Comarca de Rio do Oeste</t>
  </si>
  <si>
    <t>DMP065</t>
  </si>
  <si>
    <t>Secretaria do Foro da Comarca de Rio do Oeste</t>
  </si>
  <si>
    <t>O imóvel onde hoje se encontra instalado o Fórum de Rio do Oeste não atende às necessidades da unidade, sejam de acessibilidade, arquitetônicas e segurança dos usuários externos e internos. Ainda, a Prefeitura Municipal de Rio do Oeste, atual locatária, não possui interesse na manutenção da cessão de uso n. 91/2018.</t>
  </si>
  <si>
    <t>60 MESES</t>
  </si>
  <si>
    <t>0042928-24.2023.8.24.0710</t>
  </si>
  <si>
    <t>90063/2024</t>
  </si>
  <si>
    <t>execução de obra de estabilização de talude de corte, localizado no terreno que abriga o Fórum da Comarca de Santo Amaro da Imperatriz, no regime de execução de empreitada por preço global.</t>
  </si>
  <si>
    <t>087.1.3.3</t>
  </si>
  <si>
    <t>garantir a estabilização do talude</t>
  </si>
  <si>
    <t>Comissão</t>
  </si>
  <si>
    <t>0010162-78.2024.8.24.0710</t>
  </si>
  <si>
    <t>90042/2024</t>
  </si>
  <si>
    <t>Serviços de manutenção preventiva e corretiva em condicionadores de ar dos Fóruns Central e Fazendário, da Comarca de Joinville.</t>
  </si>
  <si>
    <t>200.3.64.14</t>
  </si>
  <si>
    <t>Trata-se de contratação pontual a ser realizada enquanto se aguardam os trâmites e conclusão da nova contratação de serviços continuados, cujo material se encontra em desenvolvimento na Diretoria de Engenharia e Arquitetura. Sistemas de climatização são empregados com objetivo de garantir o conforto térmico dos usuários, compondo um dos pré-requisitos para proporcionar ambientes de trabalho adequados. Assim, a manutenção destes equipamentos é necessária para prolongar a vida útil e permitir o funcionamento adequado. Diante do exposto, e com fim de atender ao que determinam as normativas vigentes, especialmente a Portaria n. 3523/1998 no Ministério da Saúde, bem como resoluções da Agência Nacional de Vigilância Sanitária, além de atender a exigências técnicas da Lei n. 13.589/2018 e demais entidades de classe legalmente habilitadas, como o CREA/SC, mostra-se imprescindível a contratação de serviços de manutenção preventiva e corretiva no sistema de climatização.</t>
  </si>
  <si>
    <t>Diretoria de Infraestrutura</t>
  </si>
  <si>
    <t>contratação de empresa especializada na prestação de serviços para fornecimento de refeições (coffee break, coquetel, almoço e jantar), incluídas as bebidas, para eventos institucionais promovidos pelo Tribunal de Justiça de Santa Catarina.</t>
  </si>
  <si>
    <t>DIE 228</t>
  </si>
  <si>
    <t>Gabinete da Diretoria de Infraestrutura </t>
  </si>
  <si>
    <t xml:space="preserve">O Poder Judiciário de Santa Catarina, em seu compromisso de ser reconhecido cada vez mais como uma organização confiável e da efetividade da justiça, necessita de todo suporte para o desenvolvimento de suas atividades. Isso inclui as áreas administrativa, política e de representação, pilares fundamentais para o alcance de seus objetivos e para fortalecimento e projeção de sua imagem institucional.
Nesse contexto, os eventos institucionais se configuram como ferramentas importantes para a consolidação da instituição. Eles proporcionam um espaço para a integração entre os representantes dos diversos órgãos e entidades parceiras, fomentando o diálogo, a colaboração e o compartilhamento de experiências.
Sendo assim, a presente contratação, justifica-se tendo em vista a frequente demanda dos eventos institucionais, tais como reuniões de trabalho, seminários, palestras, congressos, encontros, solenidades de representação entre outros eventos afins, promovidos exclusivamente pelo Tribunal de Justiça de Santa Catarina, em consonância com sua missão institucional, para melhor consecução de seus objetivos, constantes do Plano Estratégico Institucional.
</t>
  </si>
  <si>
    <t>Manter relações institucionais positivas</t>
  </si>
  <si>
    <t>1.200 refeição (almoço e janta), 1.000 Coquetel e 1.500 Coffee Break</t>
  </si>
  <si>
    <t>R$ 387.000,00/ano</t>
  </si>
  <si>
    <t>0030645-32.2024.8.24.0710</t>
  </si>
  <si>
    <t>serviço para fornecimento de refeições(almoço e jantar) e lanches, para participantes das sessões do Tribunal do Júri das Comarcas de Araranguá, Chapecó, Lages e Tubarão.</t>
  </si>
  <si>
    <t>DIE 230</t>
  </si>
  <si>
    <t>Seção de Controle de Custos - Divisão Administrativa</t>
  </si>
  <si>
    <t>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Desta forma, preserva-se também a incomunicabilidade dos jurados que, uma vez violada, acarretaria a invalidação da sessão de júri. Pelos motivos expostos o serviço de fornecimento de refeições e/ou lanches é realizado pelo PJSC para fornecer aos participantes das sessões do Tribunal do Júri.</t>
  </si>
  <si>
    <t>Comarca de Araranguá: Refeição: 1375/Lanches:1100; Comarca de Chapecó: Refeição:2070/ Lanche:2340; Comarca de Lages: Refeição: 2200/ Lanche: 2070 e Comarca de Tubarão: Refeição: 1375/Lanche: 970.</t>
  </si>
  <si>
    <t>Contratação de empresa especializada na prestação, de forma contínua, de serviços de recepção; de zeladoria; de coordenação de ensino e de auxiliares de serviços de documentação, informação e pesquisa a serem executados nas dependências dos prédios do Poder Judiciário de Santa Catarina, para execução em regime de empreitada por preço global, compreendendo inclusive o fornecimento de uniformes, equipamentos de proteção individual e ferramentas necessários à execução dos serviços.</t>
  </si>
  <si>
    <t>8729, 8512</t>
  </si>
  <si>
    <t>DGP 48</t>
  </si>
  <si>
    <t>A contratação justifica-se pelo fato de não existirem no quadro de servidores efetivos deste Poder os referidos profissionais, de maneira que se faz necessária a contratação dos serviços em tela de forma contínua, dentro dos parâmetros e rotinas estabelecidos, com fornecimento de profissionais e respectivos insumos necessários</t>
  </si>
  <si>
    <t>R$ 1.800.000,00/mês</t>
  </si>
  <si>
    <t>E-mail em 12.06.2024. E-mail em 03.07.2024.</t>
  </si>
  <si>
    <t>Contratação de Sistema de Informática de Gestão de Saúde que possua módulos para Saúde Ocupacional, Junta Médica, Saúde Preventiva (e campanhas), de Prontuário, Clínica Médica e Odontológica, e que possa ser integrado ao ADMRH</t>
  </si>
  <si>
    <t>DTI245</t>
  </si>
  <si>
    <t>Atualmente a DSQV possui alguns sistemas para seus setores que são adquiridos por empresas diferentes no mercado, o que demanda significativo investimento para manter sua estrutura (exemplo: sistema Sisclinica para Junta Médica e sistema ProDent para Odontologia). Além disso o sistema corporativo de Gestão de Pessoas implementado no PJSC é limitado em relação as necessidades da Saúde. Com a implantação de novo sistema busca-se a redução nos custos operacionais e de recursos humanos.</t>
  </si>
  <si>
    <t>1 Implantação; 1 Integração (com ADM-RH); 1 Treinamento; 120 mensalidades.</t>
  </si>
  <si>
    <t>R$ 4.950.000,00 (valor total)</t>
  </si>
  <si>
    <t>Aquisição de microcomputadores para renovação do parque tecnológico do PJSC.</t>
  </si>
  <si>
    <t>DTI246</t>
  </si>
  <si>
    <t>DTI/Divisão de Suporte e Gestão de Ativos de TI</t>
  </si>
  <si>
    <t>O parque tecnológico do Poder Judiciário de Santa Catarina conta hoje com inúmeros computadores com variadas configurações e com elevado grau de obsolescência, inviabilizando a atualização tecnológica para o devido funcionamento das aplicações utilizadas atualmente pelo Judiciário catarinense.</t>
  </si>
  <si>
    <t>R$ 22.500.000,00 (valor total)</t>
  </si>
  <si>
    <t>Implementação de avaliação de perfis de gestor negocial; elaboração do roteiro de implementação; implementação e treinamentos; acompanhamento contínuo, etapas complementares e seguintes ao diagnóstico inicial realizado em dezembro de 2023, a fim de dar continuidade e concluir o projeto de melhoria dos processos de trabalho para aprimoramento da governança e gestão de produtos de software dos sistemas eProc e ERP mediante uso de metodologia ágil para adequação dos processos às melhores e mais atuais práticas de mercado, aplicadas às particularidades do TJSC.</t>
  </si>
  <si>
    <t>DPG53</t>
  </si>
  <si>
    <t>DGP - Diretoria de Gestão de Pessoas</t>
  </si>
  <si>
    <t>A partir da publicação das Resoluções GP n. 52/2023 e GP n. 27/2023, os papeis de gestores negociais passaram a ser formalizados na estrutura do Tribunal de Justiça de Santa Catarina. A grande novidade passa a ser a inserção institucional de pessoas das áreas de negócio dentro do fluxo de desenvolvimento de softwares, criando a necessidade de desenvolver conhecimentos e habilidades que possibilitem desenvolver com sucesso as novas responsabilidades. Em diagnóstico realizado em 2023, foi identificado que há uma necessidade de identificação e elaboração do perfil desejado, documentação clara sobre as responsabilidades do gestor negocial e aplicação prática de modelo de processo de trabalho em conjunto com as pessoas designadas para exercer o papel de gestor negocial. A contratação se dá em função de os serviços serem de natureza continuada, necessários à Administração para o desempenho de suas atribuições. Cabe observar que eventual interrupção comprometerá a continuidade de suas atividades, e a contratação deve se estender por mais de um exercício financeiro e continuamente.</t>
  </si>
  <si>
    <t>480h</t>
  </si>
  <si>
    <t>R$ 180.000,00 (valor total)</t>
  </si>
  <si>
    <t>0035871-18.2024.8.24.0710</t>
  </si>
  <si>
    <t>Instalação de sistema de exaustão e de ventilação no Galpão Principal do Almoxarifado do Tribunal de Justiça do Estado de Santa Catarina.</t>
  </si>
  <si>
    <t>112.3.4.1</t>
  </si>
  <si>
    <t>melhorar as condições de trabalho no Almoxarifado Central, em razão das altas temperaturas nos meses mais quentes do ano.</t>
  </si>
  <si>
    <t>R$ 430.000,00 (quatrocentos e trinta mil reais)</t>
  </si>
  <si>
    <t>04/07/2024</t>
  </si>
  <si>
    <t>0035361-05.2024.8.24.0710</t>
  </si>
  <si>
    <t>90104/2024</t>
  </si>
  <si>
    <t xml:space="preserve"> Aquisição de 14 (quatorze) inscrições na Conferência Gartner Data &amp; Analytics Summit 2024, para participação de magistrados e servidores.</t>
  </si>
  <si>
    <t>As atividades de capacitação desenvolvidas pela Academia Judicial propiciam, por meio desse curso, o alinhamento de sua missão de “Desenvolver permanentemente conhecimentos, habilidades e atitudes de magistrados, servidores e colaboradores do Poder Judiciário de Santa Catarina” com o objetivo estratégico institucional do Poder Judiciário de Santa Catarina. Entre todas as conferências de dados em 2024 no Brasil, a Conferência Gartner Data &amp; Analytics se destaca como o encontro mais importante para líderes de TI, negócios, Chief Data Analytics Officers (CDAOs) e líderes de Data &amp; Analytics (D&amp;A) que aspiram transformar suas organizações por meio do poder dos dados, analytics e inteligência artificial (IA).</t>
  </si>
  <si>
    <t>10 + 4 (cortesia)</t>
  </si>
  <si>
    <t>Unidade Demandante</t>
  </si>
  <si>
    <t>Gestor Orçamentário</t>
  </si>
  <si>
    <t>Valor estimado da contratação</t>
  </si>
  <si>
    <t>Aplicam-se os critérios de sustentabilidade, além do tratamento preferencial às MEs e EPPS?</t>
  </si>
  <si>
    <t>Valor total contratado</t>
  </si>
  <si>
    <t>Exercício</t>
  </si>
  <si>
    <t>Tribunal de Justiça</t>
  </si>
  <si>
    <t>Academia Judicial</t>
  </si>
  <si>
    <t>Capacitação - Juízo de Admissibilidade de Recursos Excepionais</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</si>
  <si>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t>
  </si>
  <si>
    <t>1 Turma</t>
  </si>
  <si>
    <t>Duplo enquadramento</t>
  </si>
  <si>
    <t>Capacitação - Área de Governança: como estruturar e gerar valor</t>
  </si>
  <si>
    <t xml:space="preserve">Capacitação - Avaliação pelo Oficial de Justiça: imóveis urbanos e bens móveis </t>
  </si>
  <si>
    <t xml:space="preserve">Capacitação - Acessibilidade Digital </t>
  </si>
  <si>
    <t xml:space="preserve">Capacitação - ENFAM - Formação de Formadores – FOFO </t>
  </si>
  <si>
    <t>0034012-64.2024.8.24.0710</t>
  </si>
  <si>
    <t>CONTRATADA PARCIALMENTE</t>
  </si>
  <si>
    <t>Capacitação - ENFAM - Gestão Humanizada</t>
  </si>
  <si>
    <t>Capacitação - Fórum de Governança no Sistema de Justiça</t>
  </si>
  <si>
    <t>Capacitação - ENFAM - Pacote Anticrime Módulo I: aspectos penais e processuais relevantes</t>
  </si>
  <si>
    <t>Capacitação - Fórum Nacional dos Juizados Especiais - FONAJE</t>
  </si>
  <si>
    <t>Capacitação - ENFAM - Neurociência e Tomada de Decisão Judicial</t>
  </si>
  <si>
    <t>Capacitação - ENFAM - O Cérebro que Julga: neurociências para juízes</t>
  </si>
  <si>
    <t>Capacitação - Formação de Facilitadores em Processos Circulares de Justiça Restaurativa</t>
  </si>
  <si>
    <t>Capacitação - ENFAM - Pacote Anticrime: novas regras processuais da Lei de Organizações Criminosas</t>
  </si>
  <si>
    <t>Capacitação - Tópicos Especiais de Direito de Família e Infância</t>
  </si>
  <si>
    <t>Capacitação - ENFAM - Marco Legal da Primeira Infância e suas Implicações Jurídicas</t>
  </si>
  <si>
    <t>Capacitação - Audiências Concentradas</t>
  </si>
  <si>
    <t>Capacitação - Aprofundamento Docente em Mediação e Conciliação Judiciais</t>
  </si>
  <si>
    <t>Capacitação - Formação Inicial à Judicância Militar</t>
  </si>
  <si>
    <t>Capacitação - Programa Novos Caminhos</t>
  </si>
  <si>
    <t xml:space="preserve">Capacitação - ENFAM - Técnicas Processuais Diferenciadas </t>
  </si>
  <si>
    <t>Capacitação - ENFAM - Oficina Pedagógica</t>
  </si>
  <si>
    <t>Capacitação - Encontro do Colégio Permanente de Diretores de Escolas Estaduais da Magistratura - COPEDEM</t>
  </si>
  <si>
    <t>Capacitação - Formação de Mediadores e Conciliadores Judiciais</t>
  </si>
  <si>
    <t>Capacitação - Seminário Internacional da Academia Judicial do Poder Judiciário de Santa Catarina</t>
  </si>
  <si>
    <t>Capacitação - Fórum Estadual dos Psicólogos do Poder Judiciário de Santa Catarina</t>
  </si>
  <si>
    <t xml:space="preserve">Capacitação - Seminários Regionais da Magistratura Catarinense </t>
  </si>
  <si>
    <t>4 Turmas</t>
  </si>
  <si>
    <t>Capacitação - Direção Defensiva e Evasiva</t>
  </si>
  <si>
    <t>Diversas</t>
  </si>
  <si>
    <t>Capacitação - Curso Oficial de Formação Inicial</t>
  </si>
  <si>
    <t>Capacitação - Pós-Graduação</t>
  </si>
  <si>
    <t>Capacitação - Produtividade nas diligências</t>
  </si>
  <si>
    <t>Capacitação - Formação de Tutores no Contexto da Magistratura</t>
  </si>
  <si>
    <t>Capacitação - Gestão de Riscos Corporativos</t>
  </si>
  <si>
    <t>Capacitação - Desenvolvimento de Ideias Inovadoras</t>
  </si>
  <si>
    <t>Capacitação - Conselheiros de Administração</t>
  </si>
  <si>
    <t>Capacitação - Congresso Catarinense sobre Gestão de Pessoas</t>
  </si>
  <si>
    <t>Capacitação - Congresso Brasileiro de Direito Comercial</t>
  </si>
  <si>
    <t>Capacitação - Congresso de Processo Civil</t>
  </si>
  <si>
    <t>Capacitação - xTech Legal</t>
  </si>
  <si>
    <t>Capacitação - Encontro de TSI's do Poder Judiciário de Santa Catarina</t>
  </si>
  <si>
    <t>Capacitação - Congresso Brasileiro de Pregoeiros</t>
  </si>
  <si>
    <t>0009903-83.2024.8.24.0710</t>
  </si>
  <si>
    <t>Capacitação - Congresso do Mercosul de Direito de Família e Sucessões</t>
  </si>
  <si>
    <t>Capacitação - Instrutor de Armamento e Tiro</t>
  </si>
  <si>
    <t>Capacitação - Seminário Gestão Orçamentária no Poder  Judiciário</t>
  </si>
  <si>
    <t>Serviços de gestão editorial e atualização contínua das indexações da Revista do CEJUR/TJSC: Prestação Jurisdicional - periódico publicado pela Academia Judicial.</t>
  </si>
  <si>
    <t>Seguro Coletivo Residentes Judiciais/Jurídicos</t>
  </si>
  <si>
    <t>0058944-53.2023.8.24.0710</t>
  </si>
  <si>
    <t>Diretoria de Documentação e Informações</t>
  </si>
  <si>
    <t>Assinatura das revistas da Editora Lex Magister (9 revistas)</t>
  </si>
  <si>
    <t>Manter a continuidade e a atualização da coleção para os usuários da Biblioteca Desembargador Marcílio Medeiros</t>
  </si>
  <si>
    <t>0003436-88.2024.8.24.0710</t>
  </si>
  <si>
    <t>Dispensa de Licitação em razão do valor</t>
  </si>
  <si>
    <t>Assinatura das revistas da Editora RT/Thomson Reuters (10 revistas)</t>
  </si>
  <si>
    <t>0023361-70.2024.8.24.0710</t>
  </si>
  <si>
    <t>Assinatura de revista da Editora IBDFAM (1 revista)</t>
  </si>
  <si>
    <t>1 renovação de assinatura</t>
  </si>
  <si>
    <t>0002273-73.2024.8.24.0710</t>
  </si>
  <si>
    <t>Assinatura das revistas da Editora IOB (6 revistas)</t>
  </si>
  <si>
    <t>0003161-42.2024.8.24.0710</t>
  </si>
  <si>
    <t>Assinatura das revistas da Editora Fórum (10 revistas)</t>
  </si>
  <si>
    <t>Assinatura do jornal digital NSC Total (2 assinaturas)</t>
  </si>
  <si>
    <t>0011495-65.2024.8.24.0710</t>
  </si>
  <si>
    <t>Assinatura do jornal Notícias do Dia (4 assinaturas)</t>
  </si>
  <si>
    <t>Assinatura do jornal O Estado de São Paulo (2 assinaturas)</t>
  </si>
  <si>
    <t>0017598-88.2024.8.24.0710</t>
  </si>
  <si>
    <t>Assinatura do jornal Folha de S.Paulo (3 assinaturas)</t>
  </si>
  <si>
    <t>0022635-96.2024.8.24.0710</t>
  </si>
  <si>
    <t>Serviço de manutenção de perfuradora elétrica</t>
  </si>
  <si>
    <t>Manter os serviços de fotocópia em funcionamento</t>
  </si>
  <si>
    <t>Assinatura plataforma digital Minha Biblioteca Jurídica para 100 (cem) acessos simultâneos por 12 (doze) meses</t>
  </si>
  <si>
    <t>0002705-92.2024.8.24.0710</t>
  </si>
  <si>
    <t>Aquisição de Carrinhos de transporte de processos e caixas</t>
  </si>
  <si>
    <t>Auxiliar na logística de arquivamento e desarquivamento de processos judiciais físicos findos arquivados da Divisão de Arquivo</t>
  </si>
  <si>
    <t xml:space="preserve">Aquisição de Mesas para higienização de documentos </t>
  </si>
  <si>
    <t>Auxiliar na higienização de documentos históricos</t>
  </si>
  <si>
    <t>Aquisição de Impressora de etiqueta</t>
  </si>
  <si>
    <t>Auxiliar a localização de processos judiciais físicos findos arquivados na Divisão de Arquivo</t>
  </si>
  <si>
    <t>Aquisição de Insumos para impressão de etiquetas de processos e para caixas</t>
  </si>
  <si>
    <t>Aquisição de Etiquetas para caixas de arquivo em papelão</t>
  </si>
  <si>
    <t>Aquisição de Datalogger temperatura e umidade</t>
  </si>
  <si>
    <t xml:space="preserve">Auxiliar no monitoramento dos índices de temperatura e umidade nos ambientes que abrigam acervos de guarda permanente </t>
  </si>
  <si>
    <t>Serviço de manutenção em empilhadeiras elétricas e paleteiras manuais</t>
  </si>
  <si>
    <t>Auxiliar na logística de arquivamento e desarquivamento de processos judiciais físicos findos arquivados na Divisão de Arquivo</t>
  </si>
  <si>
    <t>Aquisição de Etiquetas adesivas de identificação</t>
  </si>
  <si>
    <t>Controlar o acesso aos prédios do PJSC que não possuem catracas</t>
  </si>
  <si>
    <t>Aquisição de impressora de crachá</t>
  </si>
  <si>
    <t>Garantir de forma eficiente, a segurança e o controle de acesso de pessoas às edificações do PJS</t>
  </si>
  <si>
    <t>Aquisição de licença de software para impressão de crachás</t>
  </si>
  <si>
    <t>Aquisição de materiais destinados à confecção de crachás de identificação para o PJSC - ribon colorido</t>
  </si>
  <si>
    <t>0007380-98.2024.8.24.0710; 0012698-62.2024.8.24.0710</t>
  </si>
  <si>
    <t>Aquisição de materiais destinados à confecção de crachás de identificação para o PJSC - presilha</t>
  </si>
  <si>
    <t>Aquisição de materiais destinados à confecção de crachás de identificação para o PJSC - cordão</t>
  </si>
  <si>
    <t>Aquisição de materiais destinados à confecção de crachás de identificação para o PJSC - película</t>
  </si>
  <si>
    <t>0011975-43.2024.8.24.0710</t>
  </si>
  <si>
    <t>Aquisição de materiais destinados à confecção de crachás de identificação para o PJSC - cartão PVC branco</t>
  </si>
  <si>
    <t>0012698-62.2024.8.24.0710</t>
  </si>
  <si>
    <t>Aquisição de materiais destinados à confecção de crachás de identificação para o PJSC - cartão PVC branco Mifare</t>
  </si>
  <si>
    <t>Aquisição de materiais destinados à confecção de crachás de identificação para o PJSC - cartão PVC pre-impresso</t>
  </si>
  <si>
    <t>0026223-14.2024.8.24.0710</t>
  </si>
  <si>
    <t>Aquisição de materiais destinados à confecção de crachás de identificação para o PJSC - cartão PVC pré-impresso Mifare</t>
  </si>
  <si>
    <t>Capacitação/treinamento para o software de impressão de crachá</t>
  </si>
  <si>
    <t>Serviço de Manutenção de software de impressora de crachá</t>
  </si>
  <si>
    <t>Serviço de Manutenção de impressora de crachá</t>
  </si>
  <si>
    <t>Serviço de Consultoria e suporte técnico para RDC-Arq composto pelos softwares Archivemática e AtoM</t>
  </si>
  <si>
    <t xml:space="preserve">Garantir de forma eficiente, a preservação e o acesso à documentação do PJSC </t>
  </si>
  <si>
    <t>Aquisição de Peças para manutenção das catracas</t>
  </si>
  <si>
    <t>606059, 602622</t>
  </si>
  <si>
    <t>Aquisição de Cânfora</t>
  </si>
  <si>
    <t>"Considerando a inexistência de código específico no Sistema Comprasnet e já que caracterizados preços de mercado, afasto a aplicação da cotação eletrônica, com fulcro na competência a mim delegada pela Resolução GP n. 42/2018" (doc 5590909 do SEI 0021469-34.2021.8.24.0710)</t>
  </si>
  <si>
    <t>Conservação dos processos judiciais físicos findos de guarda permanente</t>
  </si>
  <si>
    <t>Serviço de restauração de móveis pertencentes ao Museu do Judiciário Catarinense e de objetos utilizados em exposições</t>
  </si>
  <si>
    <t>Preservar a memória do PJSC</t>
  </si>
  <si>
    <t>0011546-76.2024.8.24.0710</t>
  </si>
  <si>
    <t>Serviço de diagramação e impressão de obras bibliográficas referentes à história do PJSC</t>
  </si>
  <si>
    <t>Aquisição de Materias para higienização de processos históricos e de guarda permanente</t>
  </si>
  <si>
    <t>269892, 483888</t>
  </si>
  <si>
    <t>0021362-82.2024.8.24.0710</t>
  </si>
  <si>
    <t>Serviço de fumigação de processos judiciais e documentos de guarda permanente e para os processos atingidos pela enchente de dezembro de 2022</t>
  </si>
  <si>
    <t>Aquisição de Materiais para as exposições do Museu</t>
  </si>
  <si>
    <t>Disco/escova para enceradeira industrial</t>
  </si>
  <si>
    <t>Auxiliar na limpeza dos prédios que abrigam os documentos administrativos e processos judiciais físicos findos arquivados</t>
  </si>
  <si>
    <t>Diretoria de Engenharia e Arquitetura</t>
  </si>
  <si>
    <t xml:space="preserve">Serviço de digitalização colorida de pranchas de projetos
</t>
  </si>
  <si>
    <t xml:space="preserve">14486
</t>
  </si>
  <si>
    <t xml:space="preserve">Facilidade de pesquisa e redução de espaço físico (armazenamento)
</t>
  </si>
  <si>
    <t>1.000 m²</t>
  </si>
  <si>
    <t>0021984-64.2024.8.24.0710</t>
  </si>
  <si>
    <t>Diretoria de Saúde</t>
  </si>
  <si>
    <r>
      <rPr>
        <sz val="11"/>
        <color rgb="FF000000"/>
        <rFont val="Calibri"/>
        <family val="2"/>
      </rPr>
      <t xml:space="preserve">Serviços de coleta, transporte e destinação final à legislação ambiental adequada à legislação ambiental de resíduos de serviços de saúde na </t>
    </r>
    <r>
      <rPr>
        <b/>
        <sz val="11"/>
        <color rgb="FF000000"/>
        <rFont val="Calibri"/>
        <family val="2"/>
      </rPr>
      <t>Divisão de Saúde.</t>
    </r>
  </si>
  <si>
    <t>Serviços essenciais de coleta, transporte e destinção ambientalmente adequada de resíduos de sáude.</t>
  </si>
  <si>
    <t>12 coletas</t>
  </si>
  <si>
    <t>0039245-76.2023</t>
  </si>
  <si>
    <r>
      <rPr>
        <sz val="11"/>
        <color rgb="FF000000"/>
        <rFont val="Calibri"/>
        <family val="2"/>
      </rPr>
      <t xml:space="preserve">Serviços de coleta, transporte, fragmentação e destinação final adequada à legislação ambiental de processos findos na </t>
    </r>
    <r>
      <rPr>
        <b/>
        <sz val="11"/>
        <color rgb="FF000000"/>
        <rFont val="Calibri"/>
        <family val="2"/>
      </rPr>
      <t>Divisão de Arquivo</t>
    </r>
    <r>
      <rPr>
        <sz val="11"/>
        <color rgb="FF000000"/>
        <rFont val="Calibri"/>
        <family val="2"/>
      </rPr>
      <t xml:space="preserve">. </t>
    </r>
  </si>
  <si>
    <t>Seviços essenciais de coleta, transporte e destinação ambientalmente adequada de resíduos recicláveis</t>
  </si>
  <si>
    <t>6 coletas</t>
  </si>
  <si>
    <t>Serviços de seguro de acidentes pessoais para estagiários</t>
  </si>
  <si>
    <t>Atendimento de obrigação legal da Lei n. 11.788/2008</t>
  </si>
  <si>
    <t>3500</t>
  </si>
  <si>
    <t xml:space="preserve">Aquisição de Refil Mop pó </t>
  </si>
  <si>
    <t>Abelardo Luz</t>
  </si>
  <si>
    <t>Comarca de Abelardo Luz</t>
  </si>
  <si>
    <t>Aquisição de Água Mineral</t>
  </si>
  <si>
    <t>445485, 445484, 445479</t>
  </si>
  <si>
    <t>Aquisição de água (garrafas de 500ml e galões de 20 litros)</t>
  </si>
  <si>
    <t>Bombona:100; garrafa sem gás:1080; com gás:240</t>
  </si>
  <si>
    <t>0053766-26.2023.8.24.0710; 0055489-80.2023.8.24.0710</t>
  </si>
  <si>
    <t>Serviços de Manutenção de Jardim</t>
  </si>
  <si>
    <t>Manutenção e limpeza do jardim</t>
  </si>
  <si>
    <t>0055292-28.2023.8.24.0710</t>
  </si>
  <si>
    <t>Serviços de Refeição para sessões juri</t>
  </si>
  <si>
    <t>Fornecimento de alimentação aos participantes das sessões do Tribunal do Juri</t>
  </si>
  <si>
    <t>Refeições/ Lanches: 367</t>
  </si>
  <si>
    <t>0029474-40.2024.8.24.0710; 0029467-48.2024.8.24.0710; 0036150-04.2024.8.24.0710</t>
  </si>
  <si>
    <t>Serviços de Imunização - dedetização</t>
  </si>
  <si>
    <t>Manutenção da salubridade das instalações quanto às pragas</t>
  </si>
  <si>
    <t>0055018-64.2023.8.24.0710</t>
  </si>
  <si>
    <t>Anchieta</t>
  </si>
  <si>
    <t>Comarca de Anchieta</t>
  </si>
  <si>
    <t>Aquisição de  Água Mineral</t>
  </si>
  <si>
    <t>bombona: 150; garrafa sem gás:600; com gás: 180</t>
  </si>
  <si>
    <t>0056342-89.2023.8.24.0710</t>
  </si>
  <si>
    <t>0056362-80.2023.8.24.0710</t>
  </si>
  <si>
    <t> Refeições/ Lanches: 146</t>
  </si>
  <si>
    <t>0022022-76.2024.8.24.0710; 0035705-83.2024.8.24.0710</t>
  </si>
  <si>
    <t>Aquisição de Leite</t>
  </si>
  <si>
    <t>Aquisição de leite UHT</t>
  </si>
  <si>
    <t>0056834-81.2023.8.24.0710 (1º quadrimestre); 0016116-08.2024.8.24.0710 (2º quadrimestre)</t>
  </si>
  <si>
    <t>0057569-17.2023.8.24.0710 (Janeiro e Julho)</t>
  </si>
  <si>
    <t>Anita Garibaldi</t>
  </si>
  <si>
    <t>Comarca de Anita Garibaldi</t>
  </si>
  <si>
    <t>Aquisição de água (garrafas de 500ml e galões de 20 litros</t>
  </si>
  <si>
    <t>bombona: 140; garrafa sem gás: 540; com gás: 360</t>
  </si>
  <si>
    <t>0053137-52.2023.8.24.0710</t>
  </si>
  <si>
    <t>0052827-46.2023.8.24.0710</t>
  </si>
  <si>
    <t> Refeições/ Lanches: 162</t>
  </si>
  <si>
    <t>0029300-31.2024.8.24.0710; 0029285-62.2024.8.24.0710</t>
  </si>
  <si>
    <t>0053136-67.2023.8.24.0710</t>
  </si>
  <si>
    <t>Araquari</t>
  </si>
  <si>
    <t>Comarca de Araquari</t>
  </si>
  <si>
    <t>Refeições/ Lanches: 510</t>
  </si>
  <si>
    <t>0001902-12.2024.8.24.0710; 0001878-81.2024.8.24.0710; 0001891-80.2024.8.24.0710; 0001888-28.2024.8.24.0710;    0001913-41.2024.8.24.0710;    0001906-49.2024.8.24.0710; 0018235-39.2024.8.24.0710; 0030437-48.2024.8.24.0710; 0030429-71.2024.8.24.0710; 0030423-64.2024.8.24.0710; 0030439-18.2024.8.24.0710; 0031917-61.2024.8.24.0710</t>
  </si>
  <si>
    <t xml:space="preserve">0007715-20.2024.8.24.0710	</t>
  </si>
  <si>
    <t>Araranguá</t>
  </si>
  <si>
    <t>Comarca de Araranguá</t>
  </si>
  <si>
    <t>Armazém</t>
  </si>
  <si>
    <t>Comarca de Armazém</t>
  </si>
  <si>
    <t>Refeições/ Lanches: 105</t>
  </si>
  <si>
    <t>0059318-69.2023.8.24.0710; 0059315-17.2023.8.24.0710</t>
  </si>
  <si>
    <t>Ascurra</t>
  </si>
  <si>
    <t>Comarca de Ascurra</t>
  </si>
  <si>
    <t xml:space="preserve">0055225-63.2023.8.24.0710 </t>
  </si>
  <si>
    <t>Refeições/ Lanches: 215</t>
  </si>
  <si>
    <t>0058408-42.2023.8.24.0710; 0003416-97.2024.8.24.0710; 0020940-10.2024.8.24.0710; 0022726-89.2024.8.24.0710</t>
  </si>
  <si>
    <t xml:space="preserve"> 0002489-34.2024.8.24.0710</t>
  </si>
  <si>
    <t>Balneário Camboriú</t>
  </si>
  <si>
    <t>Comarca de Balneário Camboriú</t>
  </si>
  <si>
    <t>0054097-08.2023.8.24.0710</t>
  </si>
  <si>
    <t>0024384-51.2024.8.24.0710 (2º quadrimestre)</t>
  </si>
  <si>
    <t>Balneário Piçarras</t>
  </si>
  <si>
    <t>Comarca de Balneário Piçarras</t>
  </si>
  <si>
    <t>0054167-25.2023.8.24.0710</t>
  </si>
  <si>
    <t>0024081-37.2024.8.24.0710</t>
  </si>
  <si>
    <t>0050856-26.2023.8.24.0710</t>
  </si>
  <si>
    <t>Barra Velha</t>
  </si>
  <si>
    <t>Comarca de Barra Velha</t>
  </si>
  <si>
    <t>Refeições/ Lanches: 974</t>
  </si>
  <si>
    <t>0011181-22.2024.8.24.0710; 0011164-83.2024.8.24.0710</t>
  </si>
  <si>
    <t>Biguaçu</t>
  </si>
  <si>
    <t>Comarca de Biguaçu</t>
  </si>
  <si>
    <t>0055730-54.2023.8.24.0710</t>
  </si>
  <si>
    <t>Refeições/ Lanches: 621</t>
  </si>
  <si>
    <t>0007337-64.2024.8.24.0710; 0007332-42.2024.8.24.0710; 0007504-81.2024.8.24.0710; 0007335-94.2024.8.24.0710; 0007501-29.2024.8.24.0710; 0010740-41.2024.8.24.0710; 0010745-63.2024.8.24.0710; 0010733-49.2024.8.24.0710; 0012749-73.2024.8.24.0710; 0012750-58.2024.8.24.0710; 0012751-43.2024.8.24.0710; 0020928-93.2024.8.24.0710; 0020944-47.2024.8.24.0710; 0020935-85.2024.8.24.0710; 0023058-56.2024.8.24.0710; 0023051-64.2024.8.24.0710; 0024621-85.2024.8.24.0710; 0024615-78.2024.8.24.0710; 024734-39.2024.8.24.0710; 0044287-09.2023.8.24.0710; 0026225-81.2024.8.24.0710; 0029850-26.2024.8.24.0710; 0029853-78.2024.8.24.0710; 0029844-19.2024.8.24.0710; 0031008-19.2024.8.24.0710; 0031005-64.2024.8.24.0710;  0031024-70.2024.8.24.0710; 0031006-49.2024.8.24.0710</t>
  </si>
  <si>
    <t>0030306-73.2024.8.24.0710 (2º quadrimestre)</t>
  </si>
  <si>
    <t>Blumenau</t>
  </si>
  <si>
    <t>Comarca de Blumenau</t>
  </si>
  <si>
    <t>0059740-44.2023.8.24.0710</t>
  </si>
  <si>
    <t>0010782-90.2024.8.24.0710 (semestral)</t>
  </si>
  <si>
    <t>Blumenau - Fórum FURB</t>
  </si>
  <si>
    <t>Comarca de Blumenau - Fórum FURB</t>
  </si>
  <si>
    <t>0054163-85.2023.8.24.0710</t>
  </si>
  <si>
    <t>Bom Retiro</t>
  </si>
  <si>
    <t>Comarca de Bom Retiro</t>
  </si>
  <si>
    <t>Bombona:180</t>
  </si>
  <si>
    <t>0055822-32.2023.8.24.0710</t>
  </si>
  <si>
    <t>0056083-94.2023.8.24.0710</t>
  </si>
  <si>
    <t>Refeições/ Lanches: 240</t>
  </si>
  <si>
    <t xml:space="preserve"> 0002397-56.2024.8.24.0710; 0002777-79.2024.8.24.0710; 0016050-28.2024.8.24.0710; 0016040-81.2024.8.24.0710</t>
  </si>
  <si>
    <t>Braço do Norte</t>
  </si>
  <si>
    <t>Comarca de Braço do Norte</t>
  </si>
  <si>
    <t> Refeições/ Lanches: 645</t>
  </si>
  <si>
    <t>0004375-68.2024.8.24.0710; 0007754-17.2024.8.24.0710; 0013212-15.2024.8.24.0710; 0028123-32.2024.8.24.0710; 0028420-39.2024.8.24.0710; 0032693-61.2024.8.24.0710; 0032679-77.2024.8.24.0710</t>
  </si>
  <si>
    <t>Brusque</t>
  </si>
  <si>
    <t>Comarca de Brusque</t>
  </si>
  <si>
    <t>Refeições/ Lanches: 524</t>
  </si>
  <si>
    <t>0016143-88.2024.8.24.0710; 0020249-93.2024.8.24.0710; 0024536-02.2024.8.24.0710; 0029276-03.2024.8.24.0710</t>
  </si>
  <si>
    <t>0008028-78.2024.8.24.0710</t>
  </si>
  <si>
    <t>Caçador</t>
  </si>
  <si>
    <t>Comarca de Caçador</t>
  </si>
  <si>
    <t>0056351-51.2023.8.24.0710</t>
  </si>
  <si>
    <t>Refeições/ Lanches: 1214</t>
  </si>
  <si>
    <t>0057632-42.2023.8.24.0710; 0058960-07.2023.8.24.0710; 0004842-47.2024.8.24.0710; 0011189-96.2024.8.24.0710; 0021135-92.2024.8.24.0710; 0044287-09.2023.8.24.0710; 0035830-51.2024.8.24.0710</t>
  </si>
  <si>
    <t>Camboriú</t>
  </si>
  <si>
    <t>Comarca de Camboriú</t>
  </si>
  <si>
    <t>0060154-42.2023.8.24.0710 (semestral)</t>
  </si>
  <si>
    <t>Refeições/ Lanches: 988</t>
  </si>
  <si>
    <t>0016283-25.2024.8.24.0710; 0016827-13.2024.8.24.0710</t>
  </si>
  <si>
    <t>Campo Belo do Sul</t>
  </si>
  <si>
    <t>Comarca de Campo Belo do Sul</t>
  </si>
  <si>
    <t>Bombona: 87; garrafa sem gás: 624;</t>
  </si>
  <si>
    <t>0010712-73.2024.8.24.0710 (1º quadrimestre)</t>
  </si>
  <si>
    <t>Refeições/ Lanches: 336</t>
  </si>
  <si>
    <t>0020501-96.2024.8.24.0710; 0026508-07.2024.8.24.0710; 0030292-89.2024.8.24.0710; 0034591-12.2024.8.24.0710</t>
  </si>
  <si>
    <t>0010727-42.2024.8.24.0710</t>
  </si>
  <si>
    <t>Campo Erê</t>
  </si>
  <si>
    <t>Comarca de Campo Erê</t>
  </si>
  <si>
    <t>Bombona 60; garrafa sem gás: 180; com gás: 72</t>
  </si>
  <si>
    <t>0006320-90.2024.8.24.0710 (1º quadrimestre)</t>
  </si>
  <si>
    <t>Refeições/ Lanches: 140</t>
  </si>
  <si>
    <t>"
0008413-26.2024.8.24.0710"</t>
  </si>
  <si>
    <t>Campos Novos</t>
  </si>
  <si>
    <t>Comarca de Campos Novos</t>
  </si>
  <si>
    <t>Refeições/ Lanches: 204</t>
  </si>
  <si>
    <t>0006572-93.2024.8.24.0710; 0006572-93.2024.8.24.0710; 0019158-65.2024.8.24.0710; 0019214-98.2024.8.24.0710; 0031833-60.2024.8.24.0710; 0031928-90.2024.8.24.0710</t>
  </si>
  <si>
    <t>Canoinhas</t>
  </si>
  <si>
    <t>Comarca de Canoinhas</t>
  </si>
  <si>
    <t>0003228-07.2024.8.24.0710; 0006115-61.2024.8.24.0710</t>
  </si>
  <si>
    <t>Refeições/ Lanches: 1126</t>
  </si>
  <si>
    <t>0058607-64.2023.8.24.0710; 0058600-72.2023.8.24.0710; 0058610-19.2023.8.24.0710; 0022073-87.2024.8.24.0710; 0022059-06.2024.8.24.0710; 0027228-71.2024.8.24.0710; 0027223-49.2024.8.24.0710; 0027412-27.2024.8.24.0710; 0030323-12.2024.8.24.0710;  0031098-27.2024.8.24.0710; 0032108-09.2024.8.24.0710; 0032081-26.2024.8.24.0710; 0032078-71.2024.8.24.0710; 0034142-54.2024.8.24.0710; 0036091-16.2024.8.24.0710</t>
  </si>
  <si>
    <t>Capinzal</t>
  </si>
  <si>
    <t>Comarca de Capinzal</t>
  </si>
  <si>
    <t>0008926-91.2024.8.24.0710</t>
  </si>
  <si>
    <t>Refeições/ Lanches: 255</t>
  </si>
  <si>
    <t>0022650-65.2024.8.24.0710; 0022216-76.2024.8.24.0710</t>
  </si>
  <si>
    <t>Capital</t>
  </si>
  <si>
    <t>Comarca da Capital</t>
  </si>
  <si>
    <t>0057156-04.2023.8.24.0710</t>
  </si>
  <si>
    <t>Capital - Fórum do Continente</t>
  </si>
  <si>
    <t>Comarca da Capital - Fórum do Continente</t>
  </si>
  <si>
    <t>0059269-28.2023.8.24.0710 (janeiro a dezembro)</t>
  </si>
  <si>
    <t>Capital - Fórum do Norte da Ilha (SC 401)</t>
  </si>
  <si>
    <t>Comarca da Capital - Fórum do Norte da Ilha (SC 401)</t>
  </si>
  <si>
    <t>Capital - Fórum Eduardo Luz</t>
  </si>
  <si>
    <t>Comarca da Capital - Fórum Eduardo Luz</t>
  </si>
  <si>
    <t>0005519-77.2024.8.24.0710;</t>
  </si>
  <si>
    <t>Capivari de Baixo</t>
  </si>
  <si>
    <t>Comarca de Capivari de Baixo</t>
  </si>
  <si>
    <t>0019662-71.2024.8.24.0710 (1º quadrimestre)</t>
  </si>
  <si>
    <t>Catanduvas</t>
  </si>
  <si>
    <t>Comarca de Catanduvas</t>
  </si>
  <si>
    <t>0057125-81.2023.8.24.0710</t>
  </si>
  <si>
    <t>Refeições/ Lanches: 318</t>
  </si>
  <si>
    <t>Chapecó</t>
  </si>
  <si>
    <t>Comarca de Chapecó</t>
  </si>
  <si>
    <t>0003356-27.2024.8.24.0710 (semestral)</t>
  </si>
  <si>
    <t>Complexo BR-101</t>
  </si>
  <si>
    <t>Serviços de Manutenção de Jardim Almoxarifado e Patrimônio</t>
  </si>
  <si>
    <t>0016063-27.2024.8.24.0710 (Almoxarifado) 0022660-12.2024.8.24.0710 (Patrimônio)</t>
  </si>
  <si>
    <t>Aquisição de esponja para limpeza</t>
  </si>
  <si>
    <t>Materiais necessários para utilização na limpeza em geral</t>
  </si>
  <si>
    <t>20.000 unidades</t>
  </si>
  <si>
    <t xml:space="preserve">   0002953-58.2024.8.24.0710; 0024604-49.2024.8.24.0710</t>
  </si>
  <si>
    <t>Aquisição de cera líquida</t>
  </si>
  <si>
    <t>3.600 frascos</t>
  </si>
  <si>
    <t xml:space="preserve">   0002953-58.2024.8.24.0710; 0028219-47.2024.8.24.0710</t>
  </si>
  <si>
    <t>Aquisição de detergente para louças</t>
  </si>
  <si>
    <t>1.000 caixas</t>
  </si>
  <si>
    <t xml:space="preserve">   0002953-58.2024.8.24.0710; 0024793-27.2024.8.24.0710</t>
  </si>
  <si>
    <t>Aquisição de limpa vidros</t>
  </si>
  <si>
    <t>500 caixas</t>
  </si>
  <si>
    <t>Aquisição de sabão em pó</t>
  </si>
  <si>
    <t>4.000 pacotes</t>
  </si>
  <si>
    <t>0002557-81.2024.8.24.0710; 0021898-93.2024.8.24.0710; 0024001-73.2024.8.24.0710</t>
  </si>
  <si>
    <t>Aquisição de flanela</t>
  </si>
  <si>
    <t>1.400 pacotes</t>
  </si>
  <si>
    <t>0026591-23.2024.8.24.0710; 0027793-35.2024.8.24.0710</t>
  </si>
  <si>
    <t>Aquisicão de toalha de louça</t>
  </si>
  <si>
    <t>Materiais necessários para utilização nas copas</t>
  </si>
  <si>
    <t>0027793-35.2024.8.24.0710</t>
  </si>
  <si>
    <t>Aquisição de filtro de café</t>
  </si>
  <si>
    <t>3.000 caixas</t>
  </si>
  <si>
    <t>0024793-27.2024.8.24.0710</t>
  </si>
  <si>
    <t>Aquisição de espanador</t>
  </si>
  <si>
    <t>1.000 unidades</t>
  </si>
  <si>
    <t>0014691-43.2024.8.24.0710</t>
  </si>
  <si>
    <t>Aquisição de xícara</t>
  </si>
  <si>
    <t>120 caixas</t>
  </si>
  <si>
    <t>0029323-74.2024.8.24.0710</t>
  </si>
  <si>
    <t>Concórdia</t>
  </si>
  <si>
    <t>Comarca de Concórdia</t>
  </si>
  <si>
    <t>0003201-24.2024.8.24.0710; 0003211-68.2024.8.24.0710; 0008455-75.2024.8.24.0710; 0011165-68.2024.8.24.0710; 0011044-40.2024.8.24.0710; 0011462-75.2024.8.24.0710; 0014023-72.2024.8.24.0710; 0014040-11.2024.8.24.0710; 0022080-79.2024.8.24.0710; 0022061-73.2024.8.24.0710; 0024313-49.2024.8.24.0710; 0024318-71.2024.8.24.0710; 0035072-72.2024.8.24.0710; 0036568-39.2024.8.24.0710; 0035067-50.2024.8.24.0710</t>
  </si>
  <si>
    <t>Coronel Freitas</t>
  </si>
  <si>
    <t>Comarca de Coronel Freitas</t>
  </si>
  <si>
    <t>Bombona: 140; garrafa sem gás: 720; com gás: 240</t>
  </si>
  <si>
    <t>0052659-44.2023.8.24.0710</t>
  </si>
  <si>
    <t>0054065-03.2023.8.24.0710</t>
  </si>
  <si>
    <t>Refeições/ Lanches: 364</t>
  </si>
  <si>
    <t>0016377-70.2024.8.24.0710; 0014458-46.2024.8.24.0710</t>
  </si>
  <si>
    <t>Correia Pinto</t>
  </si>
  <si>
    <t>Comarca de Correia Pinto</t>
  </si>
  <si>
    <t>0054628-94.2023.8.24.0710 (1º semestre); 0029724-73.2024.8.24.0710 (2º semestre)</t>
  </si>
  <si>
    <t>Refeições/ Lanches: 633</t>
  </si>
  <si>
    <t>0029961-10.2024.8.24.0710; 0029993-15.2024.8.24.0710; 0032413-90.2024.8.24.0710; 0032329-89.2024.8.24.0710; 0035736-06.2024.8.24.0710; 0035690-17.2024.8.24.0710</t>
  </si>
  <si>
    <t>0012649-21.2024.8.24.0710</t>
  </si>
  <si>
    <t>Criciúma</t>
  </si>
  <si>
    <t>Comarca de Criciúma</t>
  </si>
  <si>
    <t>0003507-90.2024.8.24.0710</t>
  </si>
  <si>
    <t>0012654-43.2024.8.24.0710</t>
  </si>
  <si>
    <t>Cunha Porã</t>
  </si>
  <si>
    <t xml:space="preserve">Comarca de Cunha Porã </t>
  </si>
  <si>
    <t>Bombona: 80; garrafa sem gás: 360</t>
  </si>
  <si>
    <t>0026832-94.2024.8.24.0710 (2º quadrimestre)</t>
  </si>
  <si>
    <t>0028763-35.2024.8.24.0710 (junho a dezembro)</t>
  </si>
  <si>
    <t>Refeições/ Lanches: 50</t>
  </si>
  <si>
    <t>0011202-95.2024.8.24.0710; 0012031-76.2024.8.24.0710; 0017061-92.2024.8.24.0710; 0017006-44.2024.8.24.0710</t>
  </si>
  <si>
    <t>Curitibanos</t>
  </si>
  <si>
    <t>Comarca de Curitibanos</t>
  </si>
  <si>
    <t>Refeições/ Lanches: 837</t>
  </si>
  <si>
    <t>0030280-75.2024.8.24.0710</t>
  </si>
  <si>
    <t>Descanso</t>
  </si>
  <si>
    <t>Comarca de Descanso</t>
  </si>
  <si>
    <t>0060169-11.2023.8.24.0710</t>
  </si>
  <si>
    <t>Refeições/ Lanches: 157</t>
  </si>
  <si>
    <t>0010336-87.2024.8.24.0710</t>
  </si>
  <si>
    <t>Dionísio Cerqueira</t>
  </si>
  <si>
    <t>Comarca de Dionísio Cerqueira</t>
  </si>
  <si>
    <t>Bombona: 200; garrafa sem gás 864; com gás 864</t>
  </si>
  <si>
    <t>0054661-84.2023.8.24.0710</t>
  </si>
  <si>
    <t>0055151-09.2023.8.24.0710</t>
  </si>
  <si>
    <t>Refeições/ Lanches:316</t>
  </si>
  <si>
    <t>0007054-41.2024.8.24.0710; 0007051-86.2024.8.24.0710; 0006631-81.2024.8.24.0710; 0007100-30.2024.8.24.0710; 0009162-43.2024.8.24.0710; 0006696-76.2024.8.24.0710; 0009171-05.2024.8.24.0710; 0009164-13.2024.8.24.0710; 0009167-65.2024.8.24.0710; 0009177-12.2024.8.24.0710; 0009165-95.2024.8.24.0710; 0009174-57.2024.8.24.0710; 0020542-63.2024.8.24.0710; 0020538-26.2024.8.24.0710</t>
  </si>
  <si>
    <t>0005300-64.2024.8.24.0710; 0005123-03.2024.8.24.0710</t>
  </si>
  <si>
    <t>Forquilhinha</t>
  </si>
  <si>
    <t>Comarca de Forquilhinha</t>
  </si>
  <si>
    <t>Refeições/ Lanches:510</t>
  </si>
  <si>
    <t>0020790-29.2024.8.24.0710; 0029921-28.2024.8.24.0710; 0036181-24.2024.8.24.0710</t>
  </si>
  <si>
    <t>Fraiburgo</t>
  </si>
  <si>
    <t>Comarca de Fraiburgo</t>
  </si>
  <si>
    <t>0053546-28.2023.8.24.0710</t>
  </si>
  <si>
    <t>Refeições/ Lanches: 676</t>
  </si>
  <si>
    <t>0002742-22.2024.8.24.0710; 0003102-54.2024.8.24.0710; 0011983-20.2024.8.24.0710; 0017207-36.2024.8.24.0710; 0017214-28.2024.8.24.0710; 0018956-88.2024.8.24.0710; 0018966-35.2024.8.24.0710; 0030994-35.2024.8.24.0710; 0030995-20.2024.8.24.0710</t>
  </si>
  <si>
    <t>0027477-22.2024.8.24.0710 (2º quadrimestre)</t>
  </si>
  <si>
    <t>Garopaba</t>
  </si>
  <si>
    <t>Comarca de Garopaba</t>
  </si>
  <si>
    <t>Bombona: 270; garrafa sem gás: 1680.</t>
  </si>
  <si>
    <t>0003969-47.2024.8.24.0710 (1º quadrimestre); 0025190-86.2024.8.24.0710 (2º quadrimestre)</t>
  </si>
  <si>
    <t>Refeições/ Lanches:223</t>
  </si>
  <si>
    <t>0021116-86.2024.8.24.0710; 0020535-71.2024.8.24.0710; 0020515-80.2024.8.24.0710; 0030764-90.2024.8.24.0710; 0030777-89.2024.8.24.0710; 0030771-82.2024.8.24.0710</t>
  </si>
  <si>
    <t>Garuva</t>
  </si>
  <si>
    <t>Comarca de Garuva</t>
  </si>
  <si>
    <t>Bombona: 70</t>
  </si>
  <si>
    <t>0058977-43.2023.8.24.0710 (1º quadrimestre)</t>
  </si>
  <si>
    <t>Refeições/ Lanches:390</t>
  </si>
  <si>
    <t>0011504-27.2024.8.24.0710; 0011497-35.2024.8.24.0710; 0023811-13.2024.8.24.0710; 0023824-12.2024.8.24.0710; 0028157-07.2024.8.24.0710; 0028153-67.2024.8.24.0710</t>
  </si>
  <si>
    <t>Gaspar</t>
  </si>
  <si>
    <t>Comarca de Gaspar</t>
  </si>
  <si>
    <t>0059247-67.2023.8.24.0710</t>
  </si>
  <si>
    <t>0002747-44.2024.8.24.0710</t>
  </si>
  <si>
    <t>Guaramirim</t>
  </si>
  <si>
    <t>Comarca de Guaramirim</t>
  </si>
  <si>
    <t>0054369-02.2023.8.24.0710</t>
  </si>
  <si>
    <t>Refeições/ Lanches:350</t>
  </si>
  <si>
    <t>0006926-21.2024.8.24.0710; 0007266-62.2024.8.24.0710; 0009377-19.2024.8.24.0710; 0009374-64.2024.8.24.0710; 0011370-97.2024.8.24.0710; 0011383-96.2024.8.24.0710; 0020109-59.2024.8.24.0710; 0020108-74.2024.8.24.0710; 0022999-68.2024.8.24.0710; 0023003-08.2024.8.24.0710; 0026466-55.2024.8.24.0710; 0026461-33.2024.8.24.0710</t>
  </si>
  <si>
    <t>0052125-03.2023.8.24.0710</t>
  </si>
  <si>
    <t>Herval D'oeste</t>
  </si>
  <si>
    <t>Comarca de Herval D'oeste</t>
  </si>
  <si>
    <t>Bombona: 130; garrafa sem gás: 720; com gás: 300</t>
  </si>
  <si>
    <t>0055968-73.2023.8.24.0710</t>
  </si>
  <si>
    <t> Refeições/ Lanches: 68</t>
  </si>
  <si>
    <t>Ibirama</t>
  </si>
  <si>
    <t>Comarca de Ibirama</t>
  </si>
  <si>
    <t>Bombona: 375; garrafa sem gás: 2160; com gás:  720</t>
  </si>
  <si>
    <t>0056802-76.2023.8.24.0710 (1º quadrimestre)</t>
  </si>
  <si>
    <t>0052473-21.2023.8.24.0710</t>
  </si>
  <si>
    <t> Refeições/ Lanches:64</t>
  </si>
  <si>
    <t>0013470-25.2024.8.24.0710; 0032366-19.2024.8.24.0710; 0033449-70.2024.8.24.0710</t>
  </si>
  <si>
    <t>Içara</t>
  </si>
  <si>
    <t>Comarca de Içara</t>
  </si>
  <si>
    <t>0056388-78.2023.8.24.0710 (semestral)</t>
  </si>
  <si>
    <t>Refeições/ Lanches: 448</t>
  </si>
  <si>
    <t>0002984-78.2024.8.24.0710; 0011009-80.2024.8.24.0710; 0026352-19.2024.8.24.0710; 0026358-26.2024.8.24.0710</t>
  </si>
  <si>
    <t>Imaruí</t>
  </si>
  <si>
    <t>Comarca de Imaruí</t>
  </si>
  <si>
    <t>0006151-06.2024.8.24.0710; 0006189-18.2024.8.24.0710</t>
  </si>
  <si>
    <t>Refeições/ Lanches: 66</t>
  </si>
  <si>
    <t>Imbituba</t>
  </si>
  <si>
    <t>Comarca de Imbituba</t>
  </si>
  <si>
    <t>0054587-30.2023.8.24.0710</t>
  </si>
  <si>
    <t> Refeições/ Lanches:465</t>
  </si>
  <si>
    <t>0032536-88.2024.8.24.0710; 0032533-36.2024.8.24.0710</t>
  </si>
  <si>
    <t>0035203-47.2024.8.24.0710 (2º quadrimestre)</t>
  </si>
  <si>
    <t>Indaial</t>
  </si>
  <si>
    <t>Comarca de Indaial</t>
  </si>
  <si>
    <t>0002172-36.2024.8.24.0710</t>
  </si>
  <si>
    <t> Refeições/ Lanches:448</t>
  </si>
  <si>
    <t>0013244-20.2024.8.24.0710;  0017487-07.2024.8.24.0710; 0027990-87.2024.8.24.0710; 0029015-38.2024.8.24.0710; 0031663-88.2024.8.24.0710; 0031667-28.2024.8.24.0710; 0033314-58.2024.8.24.0710; 0033319-80.2024.8.24.0710</t>
  </si>
  <si>
    <t>Ipumirim</t>
  </si>
  <si>
    <t>Comarca de Ipumirim</t>
  </si>
  <si>
    <t> Refeições/ Lanches:72</t>
  </si>
  <si>
    <t>0020850-02.2024.8.24.0710 (1º quadrimestre)</t>
  </si>
  <si>
    <t>Itá</t>
  </si>
  <si>
    <t>Comarca de Itá</t>
  </si>
  <si>
    <t>0055058-46.2023.8.24.0710</t>
  </si>
  <si>
    <t>0053625-07.2023.8.24.0710 (1º quadrimestre)</t>
  </si>
  <si>
    <t>Itaiópolis</t>
  </si>
  <si>
    <t>Comarca de Itaiópolis</t>
  </si>
  <si>
    <t>Bombona: 80</t>
  </si>
  <si>
    <t>0059105-63.2023.8.24.0710 (1º e 2º quadrimestre)</t>
  </si>
  <si>
    <t>0058969-66.2023.8.24.0710</t>
  </si>
  <si>
    <t> Refeições/ Lanches:412</t>
  </si>
  <si>
    <t>0010223-36.2024.8.24.0710; 0033213-21.2024.8.24.0710</t>
  </si>
  <si>
    <t>Itajaí</t>
  </si>
  <si>
    <t>0053264-87.2023.8.24.0710</t>
  </si>
  <si>
    <t>0007698-81.2024.8.24.0710; 0007691-89.2024.8.24.0710 (1º quadrimestre)</t>
  </si>
  <si>
    <t>Itajaí - Fórum Universitário</t>
  </si>
  <si>
    <t>Comarca de Itajaí - Fórum Universitário</t>
  </si>
  <si>
    <t>Itapema</t>
  </si>
  <si>
    <t>Comarca de Itapema</t>
  </si>
  <si>
    <t>0022202-92.2024.8.24.0710</t>
  </si>
  <si>
    <t> Refeições/ Lanches:769</t>
  </si>
  <si>
    <t>0002463-36.2024.8.24.0710; 0002051-08.2024.8.24.0710; 0006957-41.2024.8.24.0710; 0011427-18.2024.8.24.0710</t>
  </si>
  <si>
    <t>Itapiranga</t>
  </si>
  <si>
    <t>Comarca de Itapiranga</t>
  </si>
  <si>
    <t>Bombona: 130; garrafa sem gás: 120; com gás: 120</t>
  </si>
  <si>
    <t>0057653-18.2023.8.24.0710</t>
  </si>
  <si>
    <t> Refeições/ Lanches:120</t>
  </si>
  <si>
    <t>0057956-32.2023.8.24.0710</t>
  </si>
  <si>
    <t>Itapoá</t>
  </si>
  <si>
    <t>Comarca de Itapoá</t>
  </si>
  <si>
    <t>Bombona: 200; garrafa sem gás: 1320; com gás: 120</t>
  </si>
  <si>
    <t>0056549-88.2023.8.24.0710 (1º quadrimestre); 0022307-69.2024.8.24.0710 (2º quadrimestre)</t>
  </si>
  <si>
    <t>0056645-06.2023.8.24.0710; 0031281-95.2024.8.24.0710 (corte de arvore)</t>
  </si>
  <si>
    <t>  Refeições/ Lanches:70</t>
  </si>
  <si>
    <t>0008677-43.2024.8.24.0710; 0008733-76.2024.8.24.0710; 0009006-55.2024.8.24.0710; 0008987-49.2024.8.24.0710; 0029253-57.2024.8.24.0710; 0028972-04.2024.8.24.0710</t>
  </si>
  <si>
    <t>Ituporanga</t>
  </si>
  <si>
    <t>Comarca de Ituporanga</t>
  </si>
  <si>
    <t>Refeições/ Lanches:176</t>
  </si>
  <si>
    <t>0057833-34.2023.8.24.0710; 0016786-46.2024.8.24.0710; 0024363-75.2024.8.24.0710</t>
  </si>
  <si>
    <t>Jaguaruna</t>
  </si>
  <si>
    <t>Comarca de Jaguaruna</t>
  </si>
  <si>
    <t>0004428-49.2024.8.24.0710</t>
  </si>
  <si>
    <t> Refeições/ Lanches:385</t>
  </si>
  <si>
    <t>0013774-24.2024.8.24.0710 (1º quadrimestre)</t>
  </si>
  <si>
    <t>Jaraguá do Sul</t>
  </si>
  <si>
    <t>Comarca de Jaraguá do Sul</t>
  </si>
  <si>
    <t>0057093-76.2023.8.24.0710</t>
  </si>
  <si>
    <t> Refeições/ Lanches:1400</t>
  </si>
  <si>
    <t>0002442-60.2024.8.24.0710; 0002445-15.2024.8.24.0710; 0013144-65.2024.8.24.0710; 0012807-76.2024.8.24.0710; 0020066-25.2024.8.24.0710; 0024040-70.2024.8.24.0710; 0029797-45.2024.8.24.0710; 0030931-10.2024.8.24.0710</t>
  </si>
  <si>
    <t>0003117-23.2024.8.24.0710 (1º semestre); 0005556-07.2024.8.24.0710 (1º semestre); 0033758-91.2024.8.24.0710 (3º quadrimestre)</t>
  </si>
  <si>
    <t>Joaçaba</t>
  </si>
  <si>
    <t>Comarca de Joaçaba</t>
  </si>
  <si>
    <t> Refeições/ Lanches:192</t>
  </si>
  <si>
    <t>0002106-56.2024.8.24.0710; 0002653-96.2024.8.24.0710; 0004887-51.2024.8.24.0710; 0005711-10.2024.8.24.0710; 0005886-04.2024.8.24.0710</t>
  </si>
  <si>
    <t>Joinville</t>
  </si>
  <si>
    <t>Comarca de Joinville</t>
  </si>
  <si>
    <t>0004935-10.2024.8.24.0710 (Semestral); 0023250-86.2024.8.24.0710</t>
  </si>
  <si>
    <t>0020765-16.2024.8.24.0710 (2º quadrimestre)</t>
  </si>
  <si>
    <t>Joinville - Fórum Fazendario</t>
  </si>
  <si>
    <t>Comarca de Joinville - Fórum Fazendario</t>
  </si>
  <si>
    <t xml:space="preserve">0057677-46.2023.8.24.0710; </t>
  </si>
  <si>
    <t>Lages</t>
  </si>
  <si>
    <t xml:space="preserve">Comarca de Lages </t>
  </si>
  <si>
    <t>0056793-17.2023.8.24.0710</t>
  </si>
  <si>
    <t>0025307-77.2024.8.24.0710 (2ºquadrimestre)</t>
  </si>
  <si>
    <t>Laguna</t>
  </si>
  <si>
    <t>Comarca de Laguna</t>
  </si>
  <si>
    <t>0014660-23.2024.8.24.0710</t>
  </si>
  <si>
    <t>0057980-60.2023.8.24.0710</t>
  </si>
  <si>
    <t>Lauro Müller</t>
  </si>
  <si>
    <t>Comarca de Lauro Müller</t>
  </si>
  <si>
    <t>0053076-94.2023.8.24.0710</t>
  </si>
  <si>
    <t>Refeições/ Lanches:120</t>
  </si>
  <si>
    <t>0000841-19.2024.8.24.0710</t>
  </si>
  <si>
    <t>Lebon régis</t>
  </si>
  <si>
    <t>Comarca de Lebon Régis</t>
  </si>
  <si>
    <t>Bombona: 120; garrafa sem gás: 220; com gás 264</t>
  </si>
  <si>
    <t>0027300-58.2024.8.24.0710 (2º quadrimestre)</t>
  </si>
  <si>
    <t>Lebon Régis</t>
  </si>
  <si>
    <t> Refeições/ Lanches:98</t>
  </si>
  <si>
    <t>0009725-37.2024.8.24.0710; 0009729-74.2024.8.24.0710; 0017556-39.2024.8.24.0710; 0029201-61.2024.8.24.0710; 0029279-55.2024.8.24.0710; 0029254-42.2024.8.24.0710; 0029194-69.2024.8.24.0710; 0033248-78.2024.8.24.0710; 0033243-56.2024.8.24.0710; 0033253-03.2024.8.24.0710</t>
  </si>
  <si>
    <t>0022611-68.2024.8.24.0710 (1º quadrimestre)</t>
  </si>
  <si>
    <t>Mafra</t>
  </si>
  <si>
    <t>Comarca de Mafra</t>
  </si>
  <si>
    <t> Refeições/ Lanches:264</t>
  </si>
  <si>
    <t>0024095-21.2024.8.24.0710; 0024056-24.2024.8.24.0710; 0026842-41.2024.8.24.0710; 0026833-79.2024.8.24.0710</t>
  </si>
  <si>
    <t>Maravilha</t>
  </si>
  <si>
    <t>Comarca de Maravilha</t>
  </si>
  <si>
    <t>Bombona: 410; garrafa sem gás: 2490; com gás: 300</t>
  </si>
  <si>
    <t>0056039-75.2023.8.24.0710</t>
  </si>
  <si>
    <t>0060224-59.2023.8.24.0710</t>
  </si>
  <si>
    <t>Refeições/ Lanches:358</t>
  </si>
  <si>
    <t>0003449-87.2024.8.24.0710; 0004070-84.2024.8.24.0710; 0022253-06.2024.8.24.0710</t>
  </si>
  <si>
    <t>0054936-33.2023.8.24.0710</t>
  </si>
  <si>
    <t>Meleiro</t>
  </si>
  <si>
    <t>Comarca de Meleiro</t>
  </si>
  <si>
    <t>Modelo</t>
  </si>
  <si>
    <t>Comarca de Modelo</t>
  </si>
  <si>
    <t>Bombona: 120; garrafa sem gás: 720</t>
  </si>
  <si>
    <t>0055501-94.2023.8.24.0710 (1ºquadrimestre); 0018402-56.2024.8.24.0710 (2º quadrimestre)</t>
  </si>
  <si>
    <t>0056098-63.2023.8.24.0710</t>
  </si>
  <si>
    <t> Refeições/ Lanches:125</t>
  </si>
  <si>
    <t>0022148-29.2024.8.24.0710; 0020222-13.2024.8.24.0710; 0020263-77.2024.8.24.0710; 0029406-90.2024.8.24.0710; 0029401-68.2024.8.24.0710</t>
  </si>
  <si>
    <t>0056384-41.2023.8.24.0710 (1º quadrimestre); 0018432-91.2024.8.24.0710 (2º quadrimestre)</t>
  </si>
  <si>
    <t>0055518-33.2023.8.24.0710</t>
  </si>
  <si>
    <t>Mondaí</t>
  </si>
  <si>
    <t>Comarca de Mondaí</t>
  </si>
  <si>
    <t>Bombona: 170, garrafa sem gás: 840</t>
  </si>
  <si>
    <t>0057693-97.2023.8.24.0710</t>
  </si>
  <si>
    <t> Refeições/ Lanches:54</t>
  </si>
  <si>
    <t>0009927-14.2024.8.24.0710; 0010708-36.2024.8.24.0710</t>
  </si>
  <si>
    <t>Navegantes</t>
  </si>
  <si>
    <t>Comarca de Navegantes</t>
  </si>
  <si>
    <t>0032325-52.2024.8.24.0710</t>
  </si>
  <si>
    <t>Orleans</t>
  </si>
  <si>
    <t>Comarca de Orleans</t>
  </si>
  <si>
    <t>0053033-60.2023.8.24.0710</t>
  </si>
  <si>
    <t> Refeições/ Lanches:163</t>
  </si>
  <si>
    <t>Otacílio Costa</t>
  </si>
  <si>
    <t>Comarca de Otacílio Costa</t>
  </si>
  <si>
    <t>Bombona: 114; garrafa sem gás: 264; com gás 264</t>
  </si>
  <si>
    <t>0057162-11.2023.8.24.0710 (1º semestre)</t>
  </si>
  <si>
    <t>0056269-20.2023.8.24.0710 (1º semestre);0035277-04.2024.8.24.0710 (2º semestre)</t>
  </si>
  <si>
    <t>Refeições/ Lanches:158</t>
  </si>
  <si>
    <t>0003895-90.2024.8.24.0710; 0003566-78.2024.8.24.0710</t>
  </si>
  <si>
    <t>Palhoça</t>
  </si>
  <si>
    <t>Comarca de Palhoça</t>
  </si>
  <si>
    <t>0011287-81.2024.8.24.0710</t>
  </si>
  <si>
    <t xml:space="preserve">Palmitos </t>
  </si>
  <si>
    <t xml:space="preserve">Comarca de Palmitos </t>
  </si>
  <si>
    <t>Bombona: 260; garrafa sem gás: 1440; com gás: 600</t>
  </si>
  <si>
    <t>0055390-13.2023.8.24.0710</t>
  </si>
  <si>
    <t>0055826-69.2023.8.24.0710</t>
  </si>
  <si>
    <t>Refeições/ Lanches:498</t>
  </si>
  <si>
    <t>0055570-29.2023.8.24.0710</t>
  </si>
  <si>
    <t>0055341-69.2023.8.24.0710 (semestral)</t>
  </si>
  <si>
    <t>Papanduva</t>
  </si>
  <si>
    <t>Comarca de Papanduva</t>
  </si>
  <si>
    <t>Bombona: 160; garrafa sem gás: 384</t>
  </si>
  <si>
    <t>0057550-11.2023.8.24.0710 (1º quadrimestre); (0021124-63.2024.8.24.07102º quadrimestre)</t>
  </si>
  <si>
    <t>0057131-88.2023.8.24.0710</t>
  </si>
  <si>
    <t>Refeições/ Lanches:778</t>
  </si>
  <si>
    <t>0057737-19.2023.8.24.0710; 0057989-22.2023.8.24.0710; 0008744-08.2024.8.24.0710; 0010694-52.2024.8.24.0710; 0016458-19.2024.8.24.0710; 0016479-92.2024.8.24.0710</t>
  </si>
  <si>
    <t>0057550-11.2023.8.24.0710 (1º quadrimestre); 0021124-63.2024.8.24.0710 (2ºquadrimestre)</t>
  </si>
  <si>
    <t>Penha</t>
  </si>
  <si>
    <t>Comarca de Penha</t>
  </si>
  <si>
    <t xml:space="preserve">0051018-21.2023.8.24.0710; </t>
  </si>
  <si>
    <t>Pinhalzinho</t>
  </si>
  <si>
    <t>Comarca de Pinhalzinho</t>
  </si>
  <si>
    <t>0057178-62.2023.8.24.0710; 0007625-12.2024.8.24.0710</t>
  </si>
  <si>
    <t>Refeições/ Lanches:653</t>
  </si>
  <si>
    <t>0057940-78.2023.8.24.0710; 0058274-15.2023.8.24.0710; 0016632-28.2024.8.24.0710; 0017203-96.2024.8.24.0710; 0020209-14.2024.8.24.0710; 0020216-06.2024.8.24.0710; 0036307-74.2024.8.24.0710</t>
  </si>
  <si>
    <t>0006004-77.2024.8.24.0710 (5 meses)</t>
  </si>
  <si>
    <t>Pomerode</t>
  </si>
  <si>
    <t>Comarca de Pomerode</t>
  </si>
  <si>
    <t>0059204-33.2023.8.24.0710</t>
  </si>
  <si>
    <t>Ponte Serrada</t>
  </si>
  <si>
    <t>Comarca de Ponte Serrada</t>
  </si>
  <si>
    <t>0003947-86.2024.8.24.0710</t>
  </si>
  <si>
    <t>Refeições/ Lanches:132</t>
  </si>
  <si>
    <t>0022275-64.2024.8.24.0710</t>
  </si>
  <si>
    <t>Porto Belo</t>
  </si>
  <si>
    <t>Comarca de Porto Belo</t>
  </si>
  <si>
    <t>0057907-88.2023.8.24.0710</t>
  </si>
  <si>
    <t>Refeições/ Lanches:420</t>
  </si>
  <si>
    <t>0005468-66.2024.8.24.0710; 0005453-97.2024.8.24.0710; 0010146-27.2024.8.24.0710; 0013190-54.2024.8.24.0710; 0010159-26.2024.8.24.0710; 0033880-07.2024.8.24.0710</t>
  </si>
  <si>
    <t>Porto União</t>
  </si>
  <si>
    <t>Comarca de Porto União</t>
  </si>
  <si>
    <t>0057116-22.2023.8.24.0710 semestral; 0030487-74.2024.8.24.0710 semestral;</t>
  </si>
  <si>
    <t> Refeições/ Lanches:684</t>
  </si>
  <si>
    <t>0059547-29.2023.8.24.0710; 0012299-33.2024.8.24.0710; 0021165-30.2024.8.24.0710; 0020644-85.2024.8.24.0710; 0020652-62.2024.8.24.0710; 0028182-20.2024.8.24.0710; 0028166-66.2024.8.24.0710; 0035990-76.2024.8.24.0710</t>
  </si>
  <si>
    <t>Presidente Getúlio</t>
  </si>
  <si>
    <t>Comarca de Presidente Getúlio</t>
  </si>
  <si>
    <t> Refeições/ Lanches:124</t>
  </si>
  <si>
    <t>0019541-43.2024.8.24.0710</t>
  </si>
  <si>
    <t>Quilombo</t>
  </si>
  <si>
    <t>Comarca de Quilombo</t>
  </si>
  <si>
    <t>Bombona: 200; garrafa sem gás: 1080</t>
  </si>
  <si>
    <t>0001792-13.2024.8.24.0710</t>
  </si>
  <si>
    <t>0004115-88.2024.8.24.0710</t>
  </si>
  <si>
    <t> Refeições/ Lanches:58</t>
  </si>
  <si>
    <t xml:space="preserve">   0001513-27.2024.8.24.0710</t>
  </si>
  <si>
    <t>Rio do Campo</t>
  </si>
  <si>
    <t>Comarca de Rio do Campo</t>
  </si>
  <si>
    <t>0057149-12.2023.8.24.0710</t>
  </si>
  <si>
    <t> Refeições/ Lanches:241</t>
  </si>
  <si>
    <t>0017151-03.2024.8.24.0710;  0030514-57.2024.8.24.0710; 0032022-38.2024.8.24.0710; 0017151-03.2024.8.24.0710;  0030514-57.2024.8.24.0710; 0032022-38.2024.8.24.0710; 0034901-18.2024.8.24.0710</t>
  </si>
  <si>
    <t>0056241-52.2023.8.24.0710</t>
  </si>
  <si>
    <t>Rio do Oeste</t>
  </si>
  <si>
    <t>Comarca de Rio do Oeste</t>
  </si>
  <si>
    <t> Refeições/ Lanches:112</t>
  </si>
  <si>
    <t>Rio do Sul</t>
  </si>
  <si>
    <t>Comarca de Rio do Sul</t>
  </si>
  <si>
    <t> Refeições/ Lanches:280</t>
  </si>
  <si>
    <t>SIM</t>
  </si>
  <si>
    <t>0009061-06.2024.8.24.0710; 0030320-57.2024.8.24.0710</t>
  </si>
  <si>
    <t>Rio Negrinho</t>
  </si>
  <si>
    <t>Comarca de Rio Negrinho</t>
  </si>
  <si>
    <t>0055525-25.2023.8.24.0710</t>
  </si>
  <si>
    <t> Refeições/ Lanches:1200</t>
  </si>
  <si>
    <t>0005744-97.2024.8.24.0710; 0010756-92.2024.8.24.0710;	0016350-87.2024.8.24.0710</t>
  </si>
  <si>
    <t>Santa Cecília</t>
  </si>
  <si>
    <t>Comarca de Santa Cecília</t>
  </si>
  <si>
    <t>0053385-18.2023.8.24.0710</t>
  </si>
  <si>
    <t> Refeições/ Lanches:692</t>
  </si>
  <si>
    <t>0056787-10.2023.8.24.0710; 0059753-43.2023.8.24.0710; 0007322-95.2024.8.24.0710; 0030046-93.2024.8.24.0710; 0033548-40.2024.8.24.0710</t>
  </si>
  <si>
    <t>0012013-55.2024.8.24.0710</t>
  </si>
  <si>
    <t>Santa Rosa do Sul</t>
  </si>
  <si>
    <t>Comarca de Santa Rosa do Sul</t>
  </si>
  <si>
    <t>0002714-54.2024.8.24.0710</t>
  </si>
  <si>
    <t> Refeições/ Lanches:1100</t>
  </si>
  <si>
    <t>0050606-90.2023.8.24.0710; 0050604-23.2023.8.24.0710; 0056228-53.2023.8.24.0710; 0056233-75.2023.8.24.0710; 0055870-88.2023.8.24.0710; 0055869-06.2023.8.24.0710; 0057651-48.2023.8.24.0710; 0058118-27.2023.8.24.0710; 0057654-03.2023.8.24.0710; 0057645-41.2023.8.24.0710; 0058119-12.2023.8.24.0710; 0057644-56.2023.8.24.0710; 0058115-72.2023.8.24.0710; 0058114-87.2023.8.24.0710; 0005994-33.2024.8.24.0710; 0005987-41.2024.8.24.0710; 0014351-02.2024.8.24.0710; 0014347-62.2024.8.24.0710</t>
  </si>
  <si>
    <t>0020697-66.2024.8.24.0710 (2º quadrimestre)</t>
  </si>
  <si>
    <t>Santo Amaro da Imperatriz</t>
  </si>
  <si>
    <t>Comarca de Santo Amaro da Imperatriz</t>
  </si>
  <si>
    <t>0054236-57.2023.8.24.0710</t>
  </si>
  <si>
    <t>Refeições/ Lanches:104</t>
  </si>
  <si>
    <t>0006752-12.2024.8.24.0710; 0006734-88.2024.8.24.0710; 0006734-88.2024.8.24.0710; 0017966-97.2024.8.24.0710; 0018357-52.2024.8.24.0710; 0017975-59.2024.8.24.0710; 0021426-92.2024.8.24.0710; 0021375-81.2024.8.24.0710; 0024741-31.2024.8.24.0710; 0024783-80.2024.8.24.0710; 0026992-22.2024.8.24.0710; 0027139-48.2024.8.24.0710; 0031256-82.2024.8.24.0710; 0031298-34.2024.8.24.0710; 0031298-34.2024.8.24.0710</t>
  </si>
  <si>
    <t>São Bento do Sul</t>
  </si>
  <si>
    <t>Comarca de São Bento do Sul</t>
  </si>
  <si>
    <t>0059653-88.2023.8.24.0710</t>
  </si>
  <si>
    <t> Refeições/ Lanches:690</t>
  </si>
  <si>
    <t xml:space="preserve">0059650-36.2023.8.24.0710; 0059651-21.2023.8.24.0710; 0007670-16.2024.8.24.0710; 0007662-39.2024.8.24.0710; 0008362-15.2024.8.24.0710; 0008356-08.2024.8.24.0710; 0007662-39.2024.8.24.0710; 0017450-77.2024.8.24.0710; 0017206-51.2024.8.24.0710; 0017450-77.2024.8.24.0710; 0017206-51.2024.8.24.0710; 0028962-57.2024.8.24.0710; 0029127-07.2024.8.24.0710; 0033552-77.2024.8.24.0710; 0033554-47.2024.8.24.0710; 0034898-63.2024.8.24.0710; </t>
  </si>
  <si>
    <t>São Carlos</t>
  </si>
  <si>
    <t>Comarca de São Carlos</t>
  </si>
  <si>
    <t>Bombona: 200; garrafa sem gás 840; com gás 840</t>
  </si>
  <si>
    <t>0056710-98.2023.8.24.0710</t>
  </si>
  <si>
    <t>0056853-87.2023.8.24.0710;    0056852-05.2023.8.24.0710</t>
  </si>
  <si>
    <t> Refeições/ Lanches:640</t>
  </si>
  <si>
    <t>0056709-16.2023.8.24.0710</t>
  </si>
  <si>
    <t>São Domingos</t>
  </si>
  <si>
    <t>Comarca de São Domingos</t>
  </si>
  <si>
    <t>Bombona: 210; garrafa sem gás: 1530; com gás: 300</t>
  </si>
  <si>
    <t>0057110-15.2023.8.24.0710 (1º quadrimestre); 0056799-24.2023.8.24.0710 (1º quadrimestre); 0020988-66.2024.8.24.0710 ( 2º quadrimestre)</t>
  </si>
  <si>
    <t>0057860-17.2023.8.24.0710 (1º quadrimestre); 0021978-57.2024.8.24.0710 (2 quadrimestre)</t>
  </si>
  <si>
    <t> Refeições/ Lanches:966</t>
  </si>
  <si>
    <t>0004454-47.2024.8.24.0710; 0029727-28.2024.8.24.0710; 0033365-69.2024.8.24.0710; 0031917-61.2024.8.24.0710</t>
  </si>
  <si>
    <t>contrATADA PARCIALMENTE</t>
  </si>
  <si>
    <t>0057587-38.2023.8.24.0710 (1º quadrimestre); 0021315-11.2024.8.24.0710 (2º quadrimestre)</t>
  </si>
  <si>
    <t>São Francisco do Sul</t>
  </si>
  <si>
    <t>Comarca de São Francisco do Sul</t>
  </si>
  <si>
    <t>0051721-49.2023.8.24.0710</t>
  </si>
  <si>
    <t xml:space="preserve">CONTRATADA </t>
  </si>
  <si>
    <t>0051706-80.2023.8.24.0710</t>
  </si>
  <si>
    <t>São João Batista</t>
  </si>
  <si>
    <t>Comarca de São João Batista</t>
  </si>
  <si>
    <t>0052390-05.2023.8.24.0710</t>
  </si>
  <si>
    <t xml:space="preserve">CONTRATADA  </t>
  </si>
  <si>
    <t> Refeições/ Lanches:319</t>
  </si>
  <si>
    <t>0005439-16.2024.8.24.0710; 0005632-31.2024.8.24.0710; 0019311-98.2024.8.24.0710; 0019805-60.2024.8.24.0710; 0019806-45.2024.8.24.0710; 0019308-46.2024.8.24.0710; 0032061-35.2024.8.24.0710; 0032060-50.2024.8.24.0710</t>
  </si>
  <si>
    <t>0047528-88.2023.8.24.0710</t>
  </si>
  <si>
    <t>São Joaquim</t>
  </si>
  <si>
    <t>Comarca de São Joaquim</t>
  </si>
  <si>
    <t>Bombona: 220; garrafa sem gás: 1440; com gás: 720</t>
  </si>
  <si>
    <t>0056894-54.2023.8.24.0710 (1º quadrimestre); 0021290-95.2024.8.24.0710 (2º quadrimestre)</t>
  </si>
  <si>
    <t>0056727-37.2023.8.24.0710</t>
  </si>
  <si>
    <t> Refeições/ Lanches:472</t>
  </si>
  <si>
    <t>0004107-14.2024.8.24.0710; 0004634-63.2024.8.24.0710; 0007544-63.2024.8.24.0710; 0007542-93.2024.8.24.0710; 0007809-65.2024.8.24.0710; 0007811-35.2024.8.24.0710; 0031861-28.2024.8.24.0710; 0032101-17.2024.8.24.0710; 0031866-50.2024.8.24.0710; 0032010-24.2024.8.24.0710</t>
  </si>
  <si>
    <t>São José</t>
  </si>
  <si>
    <t>Comarca de São José</t>
  </si>
  <si>
    <t>0006936-65.2024.8.24.0710;</t>
  </si>
  <si>
    <t>São José do Cedro</t>
  </si>
  <si>
    <t>Comarca de São José do Cedro</t>
  </si>
  <si>
    <t>Bombona: 180; garrafa sem gás: 360</t>
  </si>
  <si>
    <t>0055249-91.2023.8.24.0710; 0020368-54.2024.8.24.0710</t>
  </si>
  <si>
    <t> Refeições/ Lanches:398</t>
  </si>
  <si>
    <t>São Lourenço do Oeste</t>
  </si>
  <si>
    <t>Comarca de São Lourenço do Oeste</t>
  </si>
  <si>
    <t>Garrafa sem gás 120; com gás: 36</t>
  </si>
  <si>
    <t>0057792-67.2023.8.24.0710</t>
  </si>
  <si>
    <t> Refeições/ Lanches: 550</t>
  </si>
  <si>
    <t xml:space="preserve">0057095-46.2023.8.24.0710; 0019033-97.2024.8.24.0710; 0020174-54.2024.8.24.0710; 0025861-12.2024.8.24.0710; 0025862-94.2024.8.24.0710; 0027064-09.2024.8.24.0710	</t>
  </si>
  <si>
    <t>0057786-60.2023.8.24.0710</t>
  </si>
  <si>
    <t>São Miguel do Oeste</t>
  </si>
  <si>
    <t>Comarca de São Miguel do Oeste</t>
  </si>
  <si>
    <t>0001098-44.2024.8.24.0710</t>
  </si>
  <si>
    <t> Refeições/ Lanches:1.001</t>
  </si>
  <si>
    <t>0022509-46.2024.8.24.0710</t>
  </si>
  <si>
    <t>Seara</t>
  </si>
  <si>
    <t>Comarca de Seara</t>
  </si>
  <si>
    <t> Refeições/ Lanches:421</t>
  </si>
  <si>
    <t>Sombrio</t>
  </si>
  <si>
    <t>Comarca de Sombrio</t>
  </si>
  <si>
    <t>0056498-77.2023.8.24.0710</t>
  </si>
  <si>
    <t> Refeições/ Lanches:512</t>
  </si>
  <si>
    <t>0001927-25.2024.8.24.0710; 0001922-03.2024.8.24.0710; 0006986-91.2024.8.24.0710; 0008417-63.2024.8.24.0710; 0007028-43.2024.8.24.0710; 0008424-55.2024.8.24.0710; 0012661-35.2024.8.24.0710; 0016052-95.2024.8.24.0710; 0016070-19.2024.8.24.0710; 0020510-58.2024.8.24.0710; 0020497-59.2024.8.24.0710; 0029030-07.2024.8.24.0710; 0029021-45.2024.8.24.0710; 0032749-94.2024.8.24.0710; 0032772-40.2024.8.24.0710 </t>
  </si>
  <si>
    <t xml:space="preserve">0056876-33.2023.8.24.0710 (2º semestre) </t>
  </si>
  <si>
    <t>Taió</t>
  </si>
  <si>
    <t>Comarca de Taió</t>
  </si>
  <si>
    <t>0056851-20.2023.8.24.0710</t>
  </si>
  <si>
    <t>Refeições/ Lanches:54</t>
  </si>
  <si>
    <t>0021605-26.2024.8.24.0710; 0035288-33.2024.8.24.0710</t>
  </si>
  <si>
    <t>Tangará</t>
  </si>
  <si>
    <t>Comarca de Tangará</t>
  </si>
  <si>
    <t>Bombona: 400; garrafa sem gás 840; com gás: 420</t>
  </si>
  <si>
    <t>0005921-61.2024.8.24.0710; 0005927-68.2024.8.24.0710</t>
  </si>
  <si>
    <t> Refeições/ Lanches:130</t>
  </si>
  <si>
    <t>0060177-85.2023.8.24.0710; 0001606-87.2024.8.24.0710; 0009993-91.2024.8.24.0710; 0031582-42.2024.8.24.0710</t>
  </si>
  <si>
    <t>Tijucas</t>
  </si>
  <si>
    <t>Comarca de Tijucas</t>
  </si>
  <si>
    <t> Refeições/ Lanches:885</t>
  </si>
  <si>
    <t>0007315-06.2024.8.24.0710</t>
  </si>
  <si>
    <t>Timbó</t>
  </si>
  <si>
    <t>Comarca de Timbó</t>
  </si>
  <si>
    <t>Refeições/ Lanches:365</t>
  </si>
  <si>
    <t>s</t>
  </si>
  <si>
    <t>0020483-75.2024.8.24.0710; 0032374-93.2024.8.24.0710</t>
  </si>
  <si>
    <t>0056895-39.2023.8.24.0710;  0004401-66.2024.8.24.0710; 0002778-64.2024.8.24.0710; 0029165-19.2024.8.24.0710</t>
  </si>
  <si>
    <t xml:space="preserve">Aquisição de Garrafas térmicas 1 litro </t>
  </si>
  <si>
    <t xml:space="preserve">aquisição de garrafas térmicas para servir bebidas quentes </t>
  </si>
  <si>
    <t>Trombudo Central</t>
  </si>
  <si>
    <t>Comarca de Trombudo Central</t>
  </si>
  <si>
    <t>Tubarão</t>
  </si>
  <si>
    <t>Comarca de Tubarão</t>
  </si>
  <si>
    <t>0055301-87.2023.8.24.0710</t>
  </si>
  <si>
    <t>0017836-10.2024.8.24.0710</t>
  </si>
  <si>
    <t>Turvo</t>
  </si>
  <si>
    <t>Comarca de Turvo</t>
  </si>
  <si>
    <t>0058227-41.2023.8.24.0710</t>
  </si>
  <si>
    <t> Refeições/ Lanches:51</t>
  </si>
  <si>
    <t>0012331-38.2024.8.24.0710; 0023198-90.2024.8.24.0710; 0023227-43.2024.8.24.0710</t>
  </si>
  <si>
    <t>0029832-05.2024.8.24.0710 (2º quadrimestre)</t>
  </si>
  <si>
    <t>Urubici</t>
  </si>
  <si>
    <t>Comarca de Urubici</t>
  </si>
  <si>
    <t>Bombona: 52; garrafa sem gás: 600</t>
  </si>
  <si>
    <t>0056552-43.2023.8.24.0710 (1º quadrimestre); 0019362-12.2024.8.24.0710 (2º quadrimestre)</t>
  </si>
  <si>
    <t>0056513-46.2023.8.24.0710 (1º quadrimestre); 0019343-06.2024.8.24.0710 (2º quadrimestre)</t>
  </si>
  <si>
    <t> Refeições/ Lanches:156</t>
  </si>
  <si>
    <t>0003421-22.2024.8.24.0710; 0003425-59.2024.8.24.0710: 0021704-93.2024.8.24.0710; 0021688-42.2024.8.24.0710; 0026179-92.2024.8.24.0710; 0026835-49.2024.8.24.0710; 0027341-25.2024.8.24.0710; 0027343-92.2024.8.24.0710</t>
  </si>
  <si>
    <t>Urussanga</t>
  </si>
  <si>
    <t>Comarca de Urussanga</t>
  </si>
  <si>
    <t>Bombona: 256; garrafa sem gás: 1728</t>
  </si>
  <si>
    <t>0002460-81.2024.8.24.0710</t>
  </si>
  <si>
    <t>0004399-96.2024.8.24.0710 (quadrimestral); 0009966-11.2024.8.24.0710</t>
  </si>
  <si>
    <t>Refeições/ Lanches:188</t>
  </si>
  <si>
    <t>0013036-36.2024.8.24.0710; 0024308-27.2024.8.24.0710; 0025920-97.2024.8.24.0710; 0030421-94.2024.8.24.0710; 0030911-19.2024.8.24.0710</t>
  </si>
  <si>
    <t>Videira</t>
  </si>
  <si>
    <t>Comarca de Videira</t>
  </si>
  <si>
    <t>Bombona: 240; garrafa sem gás: 4752</t>
  </si>
  <si>
    <t>0057143-05.2023.8.24.0710; 0035323-90.2024.8.24.0710</t>
  </si>
  <si>
    <t xml:space="preserve">0058297-58.2023.8.24.0710; </t>
  </si>
  <si>
    <t>0006425-67.2024.8.24.0710; 0006434-29.2024.8.24.0710; 0031340-83.2024.8.24.0710; 0033011-44.2024.8.24.0710; 0032960-33.2024.8.24.0710</t>
  </si>
  <si>
    <t>0056409-54.2023.8.24.0710 (abril a outubro)</t>
  </si>
  <si>
    <t>Xanxerê</t>
  </si>
  <si>
    <t>Comarca de Xanxerê</t>
  </si>
  <si>
    <t>Bombona: 250; garrafa sem gás: 600; com gás: 360</t>
  </si>
  <si>
    <t>0056646-88.2023.8.24.0710</t>
  </si>
  <si>
    <t>0056653-80.2023.8.24.0710</t>
  </si>
  <si>
    <t> Refeições/ Lanches:1301</t>
  </si>
  <si>
    <t>0004715-12.2024.8.24.0710; 0004718-64.2024.8.24.0710; 0007409-51.2024.8.24.0710; 0007406-96.2024.8.24.0710</t>
  </si>
  <si>
    <t>Xaxim</t>
  </si>
  <si>
    <t>Comarca de Xaxim</t>
  </si>
  <si>
    <t>0059060-59.2023.8.24.0710</t>
  </si>
  <si>
    <t> Refeições/ Lanches:855</t>
  </si>
  <si>
    <t>0002195-79.2024.8.24.0710; 0002326-54.2024.8.24.0710</t>
  </si>
  <si>
    <t>0056291-78.2023.8.24.0710 (1º quadrimestre)</t>
  </si>
  <si>
    <t>0013452-04.2024.8.24.0710 (2º quadrimestre)</t>
  </si>
  <si>
    <t>Serviço de conserto de móveis</t>
  </si>
  <si>
    <t>5410</t>
  </si>
  <si>
    <t>Conserto de cadeiras dentro do prazo de vida útil.</t>
  </si>
  <si>
    <t>Aquisição de peça para conserto de cadeiras</t>
  </si>
  <si>
    <t>600936, 445550, 445549, 407035, 398484</t>
  </si>
  <si>
    <t>Necessidade de aquisição de bens de consumo relacionados a bens móveis</t>
  </si>
  <si>
    <t>Aquisição de etiqueta</t>
  </si>
  <si>
    <t>Etiquetas diversas utilizadas pelas unidades do PJSC</t>
  </si>
  <si>
    <t>1.500 pacotes</t>
  </si>
  <si>
    <t>0003423-89.2024.8.24.0710</t>
  </si>
  <si>
    <t>Aquisição de fita adesiva - diversas</t>
  </si>
  <si>
    <t>351728, 278983</t>
  </si>
  <si>
    <t>Materiais necessários para utilização na expedição de materiais em caixas e outras atividades administrativas nas Comarcas</t>
  </si>
  <si>
    <t>3.000 rolos</t>
  </si>
  <si>
    <t>0004805-20.2024.8.24.0710; 0012715-98.2024.8.24.0710; 0027321-34.2024.8.24.0710</t>
  </si>
  <si>
    <t>Aquisição de pilha alcalina</t>
  </si>
  <si>
    <t>419860, 21806</t>
  </si>
  <si>
    <t>Materiais necessários utlizados pelas Unidades do PJSC em diversos utensílios</t>
  </si>
  <si>
    <t>3.500 cartelas</t>
  </si>
  <si>
    <t>0011291-21.2024.8.24.0710; 0017536-48.2024.8.24.0710; 0036387-38.2024.8.24.0710</t>
  </si>
  <si>
    <t>Aquisição de caneta</t>
  </si>
  <si>
    <t>Materiais para realização das atividades de expediente</t>
  </si>
  <si>
    <t>2.000 caixas</t>
  </si>
  <si>
    <t>0010096-98.2024.8.24.0710; 0032541-13.2024.8.24.0710</t>
  </si>
  <si>
    <t>Aquisição de pasta registradora A/Z</t>
  </si>
  <si>
    <t> 228436, 228435</t>
  </si>
  <si>
    <t>700 unidades</t>
  </si>
  <si>
    <t>Aquisição de grampeador</t>
  </si>
  <si>
    <t>405489, 422424, 365838</t>
  </si>
  <si>
    <t>0004967-15.2024.8.24.0710; 0024489-28.2024.8.24.0710</t>
  </si>
  <si>
    <t>Aquisição de perfurador</t>
  </si>
  <si>
    <t>414987, 324894, 319220</t>
  </si>
  <si>
    <t>100 unidades</t>
  </si>
  <si>
    <t>0006076-64.2024.8.24.0710</t>
  </si>
  <si>
    <t>Aquisição de plástico polibolhas</t>
  </si>
  <si>
    <t>Materiais para proteção de produtos nas remessas</t>
  </si>
  <si>
    <t>100 rolos</t>
  </si>
  <si>
    <t>Diretoria de Material e Patrimônio</t>
  </si>
  <si>
    <t>Serviços da licença da ferramenta SOLLICITA, plano Rubi, incluindo 8 orientações técnicas/jurídicas (1 solicitante); 1 plataforma digital (ferramentas de gestão, capacitação e pesquisa)</t>
  </si>
  <si>
    <t xml:space="preserve">A plataforma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  </t>
  </si>
  <si>
    <t>Aprimorar a prestação jurisdicional pela otimização da organização judiciária e da força de trabalho, sobretudo por meio dos avanços proporcionados pelos Serviços digitais</t>
  </si>
  <si>
    <t>8 orientações jurídicas
Acesso à plataforma digital com acesso ilimitado de usuários</t>
  </si>
  <si>
    <t>0008655-82.2024.8.24.0710</t>
  </si>
  <si>
    <t>Serviços de Assinatura anual do Zênite Fácil (Serviços de consultoria em licitações e contratos denominado Zênite Fácil com direito a 3 acessos/usuários simultâneos) e orientação por Escrito em Licitações e Contratos (com até 6 orientações por escrito), para a Diretoria de Material e Patrimônio e Diretoria-Geral Administrativa, pelo período de 12 meses</t>
  </si>
  <si>
    <t>"Renovação de assinatura anual do Zênite Fácil e Orientação por Escrito em Licitações e Contratos, para a Diretoria de Material e Patrimônio e Diretoria-Geral
Administrativa, cuja vigência se encerrará em 31/01/2024. A contratação das soluções referidas objetiva atender interesses institucionais, visto que
trata de conteúdos específicos das áreas de licitações e contratos administrativos, objeto de utilização regular pela Diretoria de Material e Patrimônio e Diretoria-Geral Administrativa. A proposta está adequada aos preços praticados no mercado e atende ao disposto na IN DMP n. 1/2021 e no art. e 72, inciso VII, da Lei n. 14.133/2021."</t>
  </si>
  <si>
    <t>Zenite Fácil - 6 acessos
Orientações por escrito - 3</t>
  </si>
  <si>
    <t>0002861-80.2024.8.24.0710</t>
  </si>
  <si>
    <t>Serviços de Assinatura do sistema Banco de Preços, versão Plus, para utilização pela Diretoria de Material e Patrimônio e outras Diretorias que necessitem fazer pesquisa de preços em Estudos Preliminares e Projetos Básicos para contratação de produtos e serviços</t>
  </si>
  <si>
    <t>A contratação da assinatura descrita objetiva atender interesses institucionais, uma vez que se trata de sistema eletrônico contendo informações sobre os preços
praticados em licitações realizadas em todo o país, constituindo, portanto, ferramenta de trabalho indispensável às atividades tanto da Diretoria de Material e Patrimônio como das demais Diretorias e unidades, as quais atuam como unidades requisitantes nas contratações do TJSC. A ferramenta já vem sendo utilizada pela Diretoria de Material e Patrimônio, pela Diretoria de Infraestrutura, pela Diretoria de Tecnologia da Informação, pela Diretoria de Engenharia e Arquitetura (todas com login privativo) e pelas comarcas (com login compartilhado), com um volume grande de pesquisas realizadas ao longo da contratação vigente cujo prazo se encerra em 09 de dezembro de
2024</t>
  </si>
  <si>
    <t xml:space="preserve"> 3
(três) acessos pagos e 5 (cinco) acessos cortesia</t>
  </si>
  <si>
    <t>Aquisição de etiqueta - diversas</t>
  </si>
  <si>
    <t>1.000 pacotes</t>
  </si>
  <si>
    <t>0017536-48.2024.8.24.0710</t>
  </si>
  <si>
    <t>Diretoria de Saúde e Qualidade de Vida</t>
  </si>
  <si>
    <t>Serviços para atendimento de urgência/emergência</t>
  </si>
  <si>
    <t>Manutenção pronto-atendimento ambulatorial da Diretoria de Saúde</t>
  </si>
  <si>
    <t>Aquisição de medicamentos e insumos para procedimento médicos e de enfermagem - Seção de Pronto Atendimento/DAS</t>
  </si>
  <si>
    <t>5428</t>
  </si>
  <si>
    <t>60</t>
  </si>
  <si>
    <t>0005234-84.2024.8.24.0710; 0005998-70.2024.8.24.0710; 0005243-46.2024.8.24.0710; 0014683-66.2024.8.24.0710; 0017542-55.2024.8.24.0710; 0024372-37.2024.8.24.0710; 0025324-16.2024.8.24.0710; 0032092-55.2024.8.24.0710</t>
  </si>
  <si>
    <t>Serviços de Manutenção de equipamentos para procedimento médicos e de enfermagem - Seção de Pronto Atendimento/DAS</t>
  </si>
  <si>
    <t>Aquisição de material permanente para procedimento médicos e de enfermagem - Seção de Pronto Atendimento/DAS</t>
  </si>
  <si>
    <t>0015876-19.2024.8.24.0710; 0026221-44.2024.8.24.0710; 0032732-58.2024.8.24.0710; 0032307-31.2024.8.24.0710</t>
  </si>
  <si>
    <t>Aquisição de material de consumo e insumos para procedimentos odontológico - Seção Odontológica/DAS</t>
  </si>
  <si>
    <t>Manutenção dos consultórios odontológicos da Diretoria de Saúde</t>
  </si>
  <si>
    <t>0018301-19.2024.8.24.0710; 0018947-29.2024.8.24.0710; 0024593-20.2024.8.24.0710; 0031052-38.2024.8.24.0710; 0028193-49.2024.8.24.0710; 0032701-38.2024.8.24.0710; 0032136-74.2024.8.24.0710</t>
  </si>
  <si>
    <t>Aquisição de material permanente para procedimentos odontológico - Seção Odontológica/DAS</t>
  </si>
  <si>
    <t>5797</t>
  </si>
  <si>
    <t>5</t>
  </si>
  <si>
    <t>0024430-40.2024.8.24.0710</t>
  </si>
  <si>
    <t>Serviços de Manutenção de equipamentos para procedimentos odontológicos - Seção Odontológica/DAS (manutenção dos consultórios e central de ar medicinal COM PEÇAS + laudos raio-x)</t>
  </si>
  <si>
    <t>16055</t>
  </si>
  <si>
    <t>12</t>
  </si>
  <si>
    <t>0059641-74.2023.8.24.0710</t>
  </si>
  <si>
    <t>Aquisição de peças não previstas no contrato de manutenção dos consultórios odontológicos- Seção Odontológica/DAS</t>
  </si>
  <si>
    <t>108022</t>
  </si>
  <si>
    <t>100</t>
  </si>
  <si>
    <t>Aquisição de testes psicológicos e materiais para avaliação psicológica</t>
  </si>
  <si>
    <t>12698</t>
  </si>
  <si>
    <t>0004464-91.2024.8.24.0710; 0011680-06.2024.8.24.0710; 0028715-76.2024.8.24.0710</t>
  </si>
  <si>
    <t>Aquisição de insumo para atendimento pré-hospitalar (APH) e atendimento pré-hospitalar tático (APHT) - CSI/NIS</t>
  </si>
  <si>
    <t>462193</t>
  </si>
  <si>
    <t>Manutenção das bolsas de APH e dos IFAKS) do APHT do NIS</t>
  </si>
  <si>
    <t>20</t>
  </si>
  <si>
    <t>Aquisição de Desfibrilador externo automático (DEA) para atendimento pré-hospitalar (APH) - CSI/NIS</t>
  </si>
  <si>
    <t xml:space="preserve">Aquisição do DEA para incremento das bolsas de APH do NIS nos atendimento prestados em caso de </t>
  </si>
  <si>
    <t>Aquisição de protetores solares destinados aos servidores que exercem as funções/atividades de oficial de justiça, oficial de justiça e avaliador, comissário da infância e juventude e oficial da infância e juventude.</t>
  </si>
  <si>
    <t>Em cumprimento às normas referentes ao uso de EPIs (NR 6 e NR 21) e em atenção ao PGR, visando a prevenção e a redução de riscos à saúde dos servidores durante o exercício externo de suas atribuições (a céu aberto)</t>
  </si>
  <si>
    <t xml:space="preserve">Aquisição de acessórios ergonômicos (Apoio de Pé) </t>
  </si>
  <si>
    <t>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</si>
  <si>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300</t>
  </si>
  <si>
    <t>Aquisição de material permanente para atendimento de urgência/emergência pela brigada do emergência da sede do TJSC</t>
  </si>
  <si>
    <t>Manutenção da Assessoria do Corpo de Bombeiros Militar – ACBM</t>
  </si>
  <si>
    <t>50</t>
  </si>
  <si>
    <t>Aquisição de material permanente para uso instrucional nas capacitações do programa de formação de brigada do PJSC</t>
  </si>
  <si>
    <t>Aquisição de acessórios ergonômicos (apoio de teclado)</t>
  </si>
  <si>
    <t>Cumprir a Norma Regulamentadora Nº 17 do Ministério do Trabalho e Previdência Social, visando à 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</si>
  <si>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0020816-27.2024.8.24.0710</t>
  </si>
  <si>
    <t>Aquisição de acessórios ergonômicos (apoio de mouse)</t>
  </si>
  <si>
    <t>0020558-17.2024.8.24.0710</t>
  </si>
  <si>
    <t>Aquisição de acessórios ergonômicos (apoio de antebraços -par)</t>
  </si>
  <si>
    <t>Aqusição de telefone analógico</t>
  </si>
  <si>
    <t>Utensílios necessários para comunicação</t>
  </si>
  <si>
    <t>500 unidades</t>
  </si>
  <si>
    <t>0024323-93.2024.8.24.0710; 0027858-30.2024.8.24.0710</t>
  </si>
  <si>
    <t>Diretoria de Tecnologia da Informação</t>
  </si>
  <si>
    <t xml:space="preserve">Aquisição de 30 licenças do PHPStorm </t>
  </si>
  <si>
    <t>O PHPStorm é a ferramenta de dsenvolvimento principal do eproc, e,portanto, é importante que a equpe tenha a disposição licenças de versão atualizada</t>
  </si>
  <si>
    <t>30</t>
  </si>
  <si>
    <t>Renovação da assinatura de plataforma de conteúdo de TI, que dar-se-á pelo período de 12 meses. (licença Alura)</t>
  </si>
  <si>
    <t xml:space="preserve">Prover acesso exclusivamente às equipes da Diretoria de Tecnologia da Informação (DTI) de atualizações de boas práticas e tecnologias que contribuam para o aumento da qualidade e produtividade no desenvolvimento e manutenção de sistemas providos por essas. </t>
  </si>
  <si>
    <t>30 licenças</t>
  </si>
  <si>
    <t>Aquisição de API – Application Programming Interface 
(Interface de Programação de Aplicativos) do site haveibeenpwned.com</t>
  </si>
  <si>
    <t>Ferramenta necessária para a Divisão de Inteligência do NIS realizar o 
monitoramento de vazamento de dados de e-mails, senhas e acessos 
De internet.</t>
  </si>
  <si>
    <t xml:space="preserve">Renovação da licença para utilização do software Volare
</t>
  </si>
  <si>
    <t>27502 e 26000</t>
  </si>
  <si>
    <t xml:space="preserve">Necessidade de continuar utilizando o software Volare para orçamentação de obras
</t>
  </si>
  <si>
    <t>Renovação de 8 licenças atuais + 4 licenças novas + suporte técnico Módulos Orçamento e Licitação + Atualização preços TCPO e SINAPI</t>
  </si>
  <si>
    <t xml:space="preserve">Renovação da assinatura anual aplicativo diário de obra 
</t>
  </si>
  <si>
    <t>Necessidade de continuar utilizando o software Diário de Obras Digital para trabalhos da específicos Diretoria de Engenharia</t>
  </si>
  <si>
    <t>2 assinaturas</t>
  </si>
  <si>
    <t>Renovação da licença para utilização do software OrçaFascio</t>
  </si>
  <si>
    <t>Necessidade de continuar utilizando o software OrçaFascio para trabalhos da específicos Diretoria de Engenharia</t>
  </si>
  <si>
    <t>Renovação de 2  licenças atuais (cada licença comporta 5 usuários) para 3 anos</t>
  </si>
  <si>
    <t xml:space="preserve">Atualização de licença e aquisição serviço manutenção e suporte pro sistema ProDent </t>
  </si>
  <si>
    <t>A renovação da licença e contratação de serviço de manutenção e suporte do sistema gera segurança e que o sistema esteja sempre estável</t>
  </si>
  <si>
    <t>Licença + 500 minutos por ano</t>
  </si>
  <si>
    <t>0012787-85.2024.8.24.0710</t>
  </si>
  <si>
    <t>Renovação sistema de Gestão de Farmácia: Licenças de uso do Software Trier Gestão de Farmácias pelo período de 12 meses</t>
  </si>
  <si>
    <t>Necessidade de continuar utilizando o software de Farmácia para trabalhos específicos da Diretoria de Sáude</t>
  </si>
  <si>
    <t>Liberação de acessos para 7 máquinas e mais o Servidor</t>
  </si>
  <si>
    <t>0004687-44.2024.8.24.0710</t>
  </si>
  <si>
    <t>Renovação das licenças para utilização do sistema MIRO ENTERPRISE</t>
  </si>
  <si>
    <t>Necessidade de continuar utilizando o sistema Miro Enterprise para uso no projeto a ser desenvolvido pelo Laboratório de Inovação do Poder Judiciário Catarinense, alinhado ao planejamento estratégico do TJSC</t>
  </si>
  <si>
    <t>0030233-04.2024.8.24.0710</t>
  </si>
  <si>
    <t>Serviços de conteúdo na modalidade “Software as a Service” (SaaS) para denominada Mês de Conscientização em Cibersegurança no PJSC</t>
  </si>
  <si>
    <t>Promover ações integradas de conscientização para fomentar uma cultura institucional voltada à segurança da informação, allém de divulgar boas práticas no uso da tecnologia.</t>
  </si>
  <si>
    <t>Serviços de Licença do Verifact (Aquisição de créditos para emissão de até 15 (quinze) relatórios/sessões de capturas técnicas do produto websites)</t>
  </si>
  <si>
    <t xml:space="preserve">O Verifact é ferramenta imprescindível para a validação da integridade da prova digital, que fornece segurança quanto à correta identificação e verificação dos conteúdos digitais e substitui a eventual necessidade de ata notarial. É sistema prático e seguro utilizado por diversos órgãos de inteligência nacionais,a exemplo das policias civis, de
órgãos do Ministério Público e da ABIN e que represenatria importante mecanismo à disposição da Corregedoria na sua atividade fiscalizatória. </t>
  </si>
  <si>
    <t>Serviços de Licença do software Canva para Equipes</t>
  </si>
  <si>
    <t>Trata-se de um recurso apto a aprimorar as apresentações visuais dos projetos criados pelo núcleo.  Com design moderno e elegante, o indicado software tem seu uso reconhecido nas organizações.</t>
  </si>
  <si>
    <t>Serviços de Licença do software Trello Standard</t>
  </si>
  <si>
    <t>Possibilitar a equipe de trabalho, em especial o(a) Coordenador(a), o gerenciamento dos projetos em andamentos e os vindouros, estabelecer fluxo de trabalho claro e compartilhado, divisão de tarefas entre os colaboradores e o monitoramento em tempo real das entregas.</t>
  </si>
  <si>
    <t>Serviços de Licença do software Bizagi</t>
  </si>
  <si>
    <t>Trata-se de um sistema utilizado para o mapeamento de processos, dentro do padrão BPMN.  Esse recurso permite a documentação dos processos de trabalho com alta qualidade.</t>
  </si>
  <si>
    <t>Serviços de Licença do software Lucidchart Individual</t>
  </si>
  <si>
    <t>Criação de fluxogramas para apresentações para o(a) Desembargador(a) Corregedor(a) e para os juízos correicionados, elaboração de projetos, formulação de orientações e demais comunicações de competência deste Núcleo V. Ressalta-se que a unidade já utiliza o programa na versão gratuita, porém as limitações dificultam a criação, impessão e a qualidade no compartilhamento dos fluxogramas. A aquisição do programa permitirá sobremaneira uma evolução no design dos fluxos de trabalho e das orientações expedidas pela Corregegoria-Geral da Justiça e, com isso, um entendimento mais amplo e rápido sobre o tema tratado.</t>
  </si>
  <si>
    <t>Serviços de Licença do PDF SAM Enhanced + Visual</t>
  </si>
  <si>
    <t>Utilizar recursos não disponíveis na versão free, de forma segura, como compressão de arquivos, conversão e OCR.</t>
  </si>
  <si>
    <t>Renovação do Sistema Web Gestão Tributária - GT Fácil</t>
  </si>
  <si>
    <t xml:space="preserve">Devido à vasta legislação tributária e sua constante alteração, em que o Poder Judiciário de Santa Catarina é tomador de serviços, no qual é obrigado a proceder a diversos recolhimentos tributários, pesquisar legislações municipais de todo o país, faz-se necessária a contratação de soluções tecnológicas de apoio que permitam ao servidor enfrentar as dúvidas existentes com maior objetividade. </t>
  </si>
  <si>
    <t>Serviço de licença de Signage Seal Horus DS</t>
  </si>
  <si>
    <t>Necessidade de solução digital para comunicação visual geral do prédio-sede do TJSC, inclusive com relação às notícias e campanhas institucionais</t>
  </si>
  <si>
    <t>Aquisição de webcam</t>
  </si>
  <si>
    <t>Demandas pontuais de determinados setores da Secretaria do TJSC</t>
  </si>
  <si>
    <t>Aquisição de mouses ergonômicos</t>
  </si>
  <si>
    <t>Essencial para a saúde dos servidores que trabalham realizando muitos cliques no sistema.</t>
  </si>
  <si>
    <t>Aquisição de teclados ergonômicos</t>
  </si>
  <si>
    <t>Aquisição de Peças para scanner</t>
  </si>
  <si>
    <t>Manutenção do parque de scanners do PJSC</t>
  </si>
  <si>
    <t>Aquisição de Peças de impressoras</t>
  </si>
  <si>
    <t>Manutenção do parque de impressoras do PJSC</t>
  </si>
  <si>
    <t>Aquisição de Impressoras</t>
  </si>
  <si>
    <t>0017226-42.2024.8.24.0710</t>
  </si>
  <si>
    <t>Aquisição de Impressoras coloridas</t>
  </si>
  <si>
    <t>Aquisição de Fontes para Computador, Scanner e Notebook</t>
  </si>
  <si>
    <t>602145, 486322, 464026</t>
  </si>
  <si>
    <t>Manutenção do parque de informática do PJSC</t>
  </si>
  <si>
    <t>Aquisição de Fusores para impressoras</t>
  </si>
  <si>
    <t>Recomposição de estoque setorial da SGME/DSGA</t>
  </si>
  <si>
    <t>Aquisição de Microfones e mesas para depoimento Especial</t>
  </si>
  <si>
    <t>Demandas do CEIJ para salas de Depoimento Especial</t>
  </si>
  <si>
    <t>Aquisição de Gravador de Voz MP</t>
  </si>
  <si>
    <t>Aquisição de Mouses/Teclados</t>
  </si>
  <si>
    <t>457752 e 451817</t>
  </si>
  <si>
    <t>Aquisição de peças e insumos de TI diversos (pen drive, cartão de memória, pilhas,  nobreaks, baterias, fontes, adaptadores, espaguetes/tubo, pasta térmica, algodão hidrófilo, cabos diversos,  guias laterais, placas diversas, etc)</t>
  </si>
  <si>
    <t>0017350-25.2024.8.24.0710</t>
  </si>
  <si>
    <t xml:space="preserve">Aquisição de Peças para manutenção dos computadores DATEN existentes cuja Garantia findou e a DTI não dispõe de peças para reposição (memórias DDR4, coolers de encaixe por garra, placa de vídeo 4GB RAM, etc) </t>
  </si>
  <si>
    <t>Necessidade de efetuar manutenção corretiva nos computadores DATEN existentes aproveitando as CPUS até o fim da sua vida útil.</t>
  </si>
  <si>
    <t>Aquisição de Baterias para nobreak</t>
  </si>
  <si>
    <t>Os equipamentos são necessários para fazer a substituição das baterias de diversos nobreaks, incluindo dos nobreaks dos scanners raio x de bagagem instalados nas unidades do PJSC e que não estão acobertados por garantia. Considerando a quantidade de scanners e o tempo médio de vida útil da bateria, chegou-se ao quantitativo indicado.</t>
  </si>
  <si>
    <t>Aquisição de SSDs</t>
  </si>
  <si>
    <t>Aquisição de Toners diversos</t>
  </si>
  <si>
    <t>0008140-47.2024.8.24.0710</t>
  </si>
  <si>
    <t>Aquisição de Unidades de imagens para impressora diversas</t>
  </si>
  <si>
    <t>Aquisição de Cartuchos diversos</t>
  </si>
  <si>
    <t>Aquisição de Monitores grandes de 32 polegadas</t>
  </si>
  <si>
    <t>Prospecção de tecnologia - verificação da adaptabilidade a monitores de grande porte</t>
  </si>
  <si>
    <t>Aquisição de Aparelhos telefônicos analógicos (com fio)</t>
  </si>
  <si>
    <t>Recomposição de estoque setorial da DRC</t>
  </si>
  <si>
    <t>Aquisição de Aparelhos telefônicos (sem fio)</t>
  </si>
  <si>
    <t>Aquisição de Aparelhos telefônicos IP</t>
  </si>
  <si>
    <t>Aquisição de Cabos telefônicos</t>
  </si>
  <si>
    <t>Aquisição de Adaptadores Voip / adaptadores diversos</t>
  </si>
  <si>
    <t xml:space="preserve">Serviços continuados de telefonia móvel pessoal (Serviço Móvel Pessoal - SMP), para a comarca de Rio do Campo.	</t>
  </si>
  <si>
    <t xml:space="preserve">Necessidade de continuar utilizando o serviço em Rio do Campo. </t>
  </si>
  <si>
    <t>1 linha (R$ 180,00 mensal)</t>
  </si>
  <si>
    <t>Renovação/aquisição de licença - SolarWinds Engineer´s Toolset</t>
  </si>
  <si>
    <t>Necessidade de continuar utilizando o software</t>
  </si>
  <si>
    <t xml:space="preserve">Aquisição de 2 Fortigates </t>
  </si>
  <si>
    <t>Backup do Fortigate Executivo Estadual e instalação no CPD</t>
  </si>
  <si>
    <t>Aquisição de Cabos/Cordões para Rede</t>
  </si>
  <si>
    <t>0004906-57.2024.8.24.0710</t>
  </si>
  <si>
    <t>Aquisição de Gbics</t>
  </si>
  <si>
    <t>Aquisição de Notebooks</t>
  </si>
  <si>
    <t>Essencial para o desenvolvimento das capacitações do programa de prevenção de acidentes no ambiente de trabalho e capacitação da brigada de incêndio das edificações do PJSC</t>
  </si>
  <si>
    <t>Aquisição de Prospecção de novas tecnologias</t>
  </si>
  <si>
    <t>Identificar tecnologias ou serviços que garantam a evolução tecnológica ou manutenção adequada dos ativos de TI do parque do PJSC</t>
  </si>
  <si>
    <t>10</t>
  </si>
  <si>
    <t>Conselho de Segurança Institucional</t>
  </si>
  <si>
    <t>Aquisição de Materiais de consumo para os cursos de autoproteção desenvolvidos pelo NIS (alvos diverso, sprays, gás e munição para paintball, etc)</t>
  </si>
  <si>
    <t>Essenciais para realização de cursos, capacitações e treinamentos desenvolvidos pelo NIS</t>
  </si>
  <si>
    <t>1000 alvos de papel; 2000 munições de paintball; 20 frascos de gás para arma de paintball.</t>
  </si>
  <si>
    <t>Aquisição de materiais para os Kits operacionais
utilizados pelos agentes de
segurança (lanternas, cinto tático, canivete, etc)_x000D_</t>
  </si>
  <si>
    <t>Essenciais para a realização efetiva das atividades de segurança desenvolvidas pelos agentes do NIS</t>
  </si>
  <si>
    <t>40 unidades de kits completos</t>
  </si>
  <si>
    <t>0020801-58.2024.8.24.0710</t>
  </si>
  <si>
    <t>Serviços de Manutenção dos equipamentos de segurança das unidades judiciárias</t>
  </si>
  <si>
    <t>Valor necessário para realizar pequenas manutenções em equipamentos de segurança que não estão na garantia</t>
  </si>
  <si>
    <t>Assessórios necessários aos veículos
de escolta (placas, luminosos, sirene, etc)</t>
  </si>
  <si>
    <t>15233</t>
  </si>
  <si>
    <t>Equipamentos necessários para equipar os veículos utilizados pelo setor</t>
  </si>
  <si>
    <t>20 kits de luminosos para viaturas; 20 pares de placas para viaturas</t>
  </si>
  <si>
    <t>0009376-34.2024.8.24.0710; 0027359-46.2024.8.24.0710; 0029360-04.2024.8.24.0710; 0025404-77.2024.8.24.0710</t>
  </si>
  <si>
    <t>Aqusição de Câmera fotográfica profissional e lente fotográfica profissional</t>
  </si>
  <si>
    <t>8788, 14570</t>
  </si>
  <si>
    <t>Essencial para as atividades do NIS, especialmente para as operações de inteligência realizadas</t>
  </si>
  <si>
    <t>Aquisição de materiais de consumo para treinamento de tiro do efetivo da CASA MILITAR</t>
  </si>
  <si>
    <t>16898</t>
  </si>
  <si>
    <t>Necessários para capacitações e treinamentos do efetivo da Casa Militar do TJSC</t>
  </si>
  <si>
    <t>1000 alvos tipo silhueta para treinamento; 100 abafadores para treinamento; 100 óculos para treinamento de tiro</t>
  </si>
  <si>
    <t>0020807-65.2024.8.24.0710</t>
  </si>
  <si>
    <t>Serviços necessários para melhorias e suporte no serviço operacional NIS e CASA MILITAR</t>
  </si>
  <si>
    <t>Necessário para proporcionar melhoriais no serviço operacional da Casa Militar do TJSC</t>
  </si>
  <si>
    <t>50 coturnos operacionais; 50 mochilas operacionais; 50 calças táticas; 50 cintos táticos; 50 lanternas táticos; 50 luvas táticas</t>
  </si>
  <si>
    <t>Aquisição de Pedestais delimitadores de fila - CASA MILITAR</t>
  </si>
  <si>
    <t>Para organização do controle de acesso das unidades judiciárias</t>
  </si>
  <si>
    <t>50 (cinquenta) unidades</t>
  </si>
  <si>
    <t>Aquisição de Equipamentos e serviços para melhorias no suporte ao recolhimento de armas - CASA MILITAR</t>
  </si>
  <si>
    <t>Valores necessários para atendimentos às demandas relacionadas à melhoria das atividades de recolhimento de armas Estado afora realizadas pela Casa Militar do TJSC</t>
  </si>
  <si>
    <t>1000 embalagens plásticas específicas para arma; 1000 lacres para embalagens</t>
  </si>
  <si>
    <t>Mensalidade pelo uso de 30 (trinta) dispositivos eletrônicos (TAG) e tarifas de pedágios e estacionamento</t>
  </si>
  <si>
    <t>21903/18368</t>
  </si>
  <si>
    <t>Contratação de serviço de disponibilização de dispositivo eletrônico (etiqueta TAG) para o período de 1º de janeiro a 31 de dezembro de 2024 para 30 (trinta) veículos da frota oficial do PJSC. O requerimento e a justificativa constam no processo n. 8071/2018 (doc. 86952/2018), conforme segue: "considerando a aplicação de métodos e protocolos de segurança no acompanhamento e/ou escolta de autoridades do Poder Judiciário, que sugerem a não permanência de veículo oficial parado por longo tempo, necessário se faz a aquisição de dispositivos eletrônicos para veículos oficiais com a finalidade de passagem automáticas nas praças de pedágio instaladas nas rodovias do Estado de Santa Catarina...”. Contratação já feita em 2023 por meio do processo administrativo n. 0050505-87.2022.8.24.0710.</t>
  </si>
  <si>
    <t>0059374-05.2023.8.24.0710</t>
  </si>
  <si>
    <t>Serviço de locação de veículo, sem motorista e com quilometragem livre, para o transporte de pessoas por diária de 24 horas.</t>
  </si>
  <si>
    <t>Contratação de serviço de locação de veículo para atendimento aos serventuários do Poder Judiciário Catarinense, a serviço na região oeste de Santa Catarina, para deslocamento após a chegada ao aeroporto em Chapecó. Contratação já feita em 2023 por meio do processo administrativo n. 0002325-06.2023.8.24.0710.</t>
  </si>
  <si>
    <t>0058443-02.2023.8.24.0710</t>
  </si>
  <si>
    <t>Locação mensal de 5 vagas no período de 12 meses</t>
  </si>
  <si>
    <t xml:space="preserve"> Atualmente o acesso ao estacionamento regular do aeroporto Floripa Airport é realizado através das TAGs contratadas e o custo médio para aguardar no estacionamento do aeroporto está em torno de R$ 18,00. Buscou-se por uma opção mais econômica e verificou-se a possibilidade de disponibilidade de aluguel de vagas no valor de R$ 75,00 mensais, por vaga. Assim, considerando que semanalmente os veículos oficiais são utilizados para o deslocamento de magistrados e autoridades que chegam ao referido aeroporto, inclusive comitivas, entende-se prudente dar prosseguimento no aluguel das vagas, já contratadas em 2023 por meio do processo administrativo n. 0042869-36.2023.8.24.0710. Há necessidade de aluguel de 5 (cinco) vagas mensais. O quantitativo de 60 vagas é para atender a demanda de 5 vagas de estacionamento mensal referente ao período de 12 meses. Ressalta-se que a necessidade do quantitativo de 5 vagas no estacionamento das docas do aeroporto, tem por finalidade abrigar os veículos que se deslocam para aguardar magistrados e demais autoridades. No caso de eventos, ocorre a necessidade de deslocamento de vários veículos simultaneamente, os quais deverão estar de prontidão para atendimento aos passageiros após a recepção no aeroporto. Vale lembrar que para a recepção do Presidente do Tribunal, são pelo menos 3 veículos, sendo 2 batedores e mais o veículo da Presidência e, caso cheguem outras autoridades no mesmo horário, faz-se necessário a permanência dos demais veículos. Outro ponto que merece destaque é que as pretensas vagas estão localizadas na área das docas, de acesso restrito, gerando acesso rápido e maior segurança. Ressalta-se ainda que não há possibilidade de aguardar com o veículo fora do aeroporto e só entrar quando a autoridade chegar, pois nos arredores do aeroporto o estacionamento é proibido. Assim, entende-se prudente a contratação de 5 vagas mensais.</t>
  </si>
  <si>
    <t>Serviço de lavação de toalhas</t>
  </si>
  <si>
    <t>Contratação de serviço de lavação de toalhas de tecido utilizadas nos eventos, reuniões e solenidades do Tribunal de Justiça de Santa Catarina. Contratação já feita em 2023 por meio do processo administrativo n. 0002007-23.2023.8.24.0710 .</t>
  </si>
  <si>
    <t>0057640-19.2023.8.24.0710</t>
  </si>
  <si>
    <t>Serviço de manutenção de bebedouros elétricos</t>
  </si>
  <si>
    <t>Manutenção dos bebedouros elétricos do Tribunal de Justiça de Santa Catarina para mantê-los em pleno funcionament</t>
  </si>
  <si>
    <t>0016600-23.2024.8.24.0710</t>
  </si>
  <si>
    <t>Aquisição de garrafas térmicas em aço inox de 1,9 litros</t>
  </si>
  <si>
    <t>Aquisição de materiais necessários para os serviços de copeiragem no Tribunal de Justiça de Santa Catarina.</t>
  </si>
  <si>
    <t>Serviço de refeições (almoço e/ou janta/coquetel) para eventos institucionais do Tribunal de Justiça</t>
  </si>
  <si>
    <t>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2024 para o prédio-sede do Tribunal de Justiça faz-se necessária a contratação de empresa especializada no fornecimento de refeições (almoço e/ou janta/coquetel).</t>
  </si>
  <si>
    <t>0059068-36.2023.8.24.0710 (jantar/almoço); 0059067-51.2023.8.24.0710 (coquetel)</t>
  </si>
  <si>
    <r>
      <rPr>
        <sz val="11"/>
        <color rgb="FF000000"/>
        <rFont val="Calibri"/>
        <family val="2"/>
      </rPr>
      <t xml:space="preserve">Serviço de </t>
    </r>
    <r>
      <rPr>
        <i/>
        <sz val="11"/>
        <color rgb="FF000000"/>
        <rFont val="Calibri"/>
        <family val="2"/>
      </rPr>
      <t>coffee break</t>
    </r>
    <r>
      <rPr>
        <sz val="11"/>
        <color rgb="FF000000"/>
        <rFont val="Calibri"/>
        <family val="2"/>
      </rPr>
      <t xml:space="preserve"> para eventos institucionais do Tribunal de Justiça</t>
    </r>
  </si>
  <si>
    <t> 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2024 para o prédio-sede do Tribunal de Justiça faz-se necessária a contratação de empresa especializada no fornecimento de coffee break.</t>
  </si>
  <si>
    <t>0059008-63.2023.8.24.0710</t>
  </si>
  <si>
    <t>Aquisição de fibra branca; fibra verde e suporte para kit fibras</t>
  </si>
  <si>
    <t>Trata-se de aquisição de itens de limpeza utilizados pelas Comarcas do PJSC. Esses itens são adquiridos através de RC elaborada por cada Comarca. Pensando em
reduzir tempo e custo a Diretoria de Infraestrutura fará a aquisição em maior quantidade para ser estocada e distribuída pelo Almoxarifado Central, através dos pedidos realizados pelo sistema ERP</t>
  </si>
  <si>
    <t>5000 fibra branca;  5000 fibra verde; 600 suporte para kit fibras.</t>
  </si>
  <si>
    <t>0054017-44.2023.8.24.0710</t>
  </si>
  <si>
    <t>Aquisição de Sacos de bioplástico compostável de 15 litros - pacotes com 100 unidades</t>
  </si>
  <si>
    <t>Trata-se de aquisição de sacos pásticos sustentáveis, feitos de bioplástico, sem polipropileno e sem polietileno para coleta seletiva de resíduos orgânicos no TJSC. Os
sacos serão utilizados pela Seção de Serviços Gerais - TJSC, responsável pela coleta dos lixos._x000D_</t>
  </si>
  <si>
    <t>0055166-75.2023.8.24.0710</t>
  </si>
  <si>
    <t>0048033-79.2023.8.24.0710 (fevereiro e agosto)</t>
  </si>
  <si>
    <t xml:space="preserve"> Serviço de Operação de equipamentos da Câmara de Vereadores de São Lourenço do Oeste</t>
  </si>
  <si>
    <t>Contratação de técnico operacional de equipamentos para o júri dos autos 0001094-09.2018.8.24.0066/SC, marcado para o dia 26/01/2024, às 09:00, podendo a data ser alterada. Os júris são realizados na Câmara de Vereadores desta cidade de São Lourenço do Oeste, por não haver espaço físico no edifício do Fórum. Os serviços
operacionais dos equipamentos de áudio para as sessões da Câmara de Vereadores são realizados por empresa especializada. Ressalto, que a instalação dos
equipamentos dos júris anteriores era efetuada pelo TSI da Comarca com o auxílio de funcionário da Câmara, porém este servidor não trabalha mais no órgão, sendo
contratada empresa para realizar o serviço. A empresa vencedora da proposta atualmente presta serviço na Câmara de Vereadores, o que facilitará o trabalho sendo que é conhecedora dos equipamentos existentes no local. Informo que a empresa não possui carimbo, ainda que o número da agência da Sicoob 3076 possui o dígito
verificador 7.</t>
  </si>
  <si>
    <t>0054150-86.2023.8.24.0710; 0025868-04.2024.8.24.0710</t>
  </si>
  <si>
    <t>Aquisição de Balde 20lt Translucido reforçado plasvale; clareador soteco 5lt ipc; fibras limp pesada verde scothc brite; fita transparente 48mmx 100m adelbras; limpador 5LT P/ extratoras soteco Ipc; o de rodo espuma passa cera c/cabo sendor e desodorizador 400ml ar gradavel cha branco.</t>
  </si>
  <si>
    <t>Produtos a serem utilizados no 1 semestre de 2024. A empresa vencedora apresentou o preço global dentro da estimativa do mercado. Assim, a escolha foi realizada com
base na proposta mais vantajosa.</t>
  </si>
  <si>
    <t>6 baldes; 1 clareador; 100 fibras limp; 10 fita transp; 1 limpador 5l; 15 rodo de espuma e 5 desodorizador.</t>
  </si>
  <si>
    <t>0048806-27.2023.8.24.0710 (1ºsemestre)</t>
  </si>
  <si>
    <t>Aquisição de escova de aço cabo pvc; Tinta p/ piso novo amarelo 3,6 L; Tinta p/ Piso Novo azul 3,6 L; Tinta p/ Piso Novo branco fosca 18L e Tinta p/ piso piso Novo cinza claro 18L.</t>
  </si>
  <si>
    <t>Tinta para remarcação do estacionamento. (a execução será pelo zelador da comarca)._x000D_</t>
  </si>
  <si>
    <t>4 escova de aço; 2 tinta p/piso amarelo 1 tinta p/piso azul; 2 tinta p/piso banco e 2 tinta p/piso cinza.</t>
  </si>
  <si>
    <t>0054056-41.2023.8.24.0710</t>
  </si>
  <si>
    <t>Aquisição de RESINA para carimbo automático marca/modelo Nykon 302 - Dimensões 14mm x 38mm e RESINA para carimbo automático marca/modelo Nykon 304 - Dimensões 23mm x 59mm</t>
  </si>
  <si>
    <t>Trata-se de aquisição de resinas (bases) de carimbo a serem instaladas nos estojos de carimbos automáticos disponíveis na Seção para reaproveitamento.
Justifica-se a aquisição diante da necessidade de confecção de carimbos funcionais contendo nome, matrícula e cargo para servidores e magistrados, a fim de contribuir de forma efetiva ao desenvolvimento dos serviços prestados, visando identificar de quem é a assinatura constante nos documentos por estes assinados. Ademais, verifica-se ainda a necessidade de distribuição de carimbos padronizados para as varas judiciais e órgãos administratvos do PJSC para uso em documentos judiciais e administrativos. A aquisição é destinada a atender aos pedidos de carimbos para o ano de 2024. As entregas serão feitas conforme demanda, sendo necessária emissão de empenho estimativo.</t>
  </si>
  <si>
    <t>0056601-84.2023.8.24.0710</t>
  </si>
  <si>
    <t>Aquisição de porta Guarda Chuva, Aço Inox, 53 cm x 20cm, Linha Home.</t>
  </si>
  <si>
    <t xml:space="preserve">A presente Requisição de Compra tem por objetivo a aquisição de novos utensílios para equipar o setor de limpeza, os quais não estão disponíveis no Almoxarifado
Central e são destinados para a manutenção do local. Os preços orçados pela pretensa contratada estão de acordo com o valor de mercado praticado, conforme pesquisa anexada ao processo. Informo
também que a requisição de compra se refere a aquisição de produtos para o 1° quadrimestre do ano de 2024 </t>
  </si>
  <si>
    <t>0056045-82.2023.8.24.0710 (1º quadrimestre)</t>
  </si>
  <si>
    <t>Serviço de chaveiro: CÓPIAS DE CHAVES SIMPLES; TROCA DE SEGREDO e CÓPIA DE CHAVE A PARTIR DO TAMBOR</t>
  </si>
  <si>
    <t>Serviços de chaveiro para ser realizado no prédio sede do Tribunal de Justiça de Santa Catarina e na Unidade Presidente Coutinho referente aos meses de
janeiro a dezembro de 2024. Os serviços de chaveiro são necessários em razão da movimentação interna dos gabinetes de Desembargadores, aposentadoria ou reforma do setor. Além
disso, são prestados serviços para Unidade Presidente Coutinho (UPC) e armários dos vestiários masculinos e femininos. O valor do serviço é compatível com o valor praticado no mercado conforme pesquisa de preços.</t>
  </si>
  <si>
    <t>3500 copias de chaves; 4125 troca de segredo; 3000 copia de chave a partir do tambor.</t>
  </si>
  <si>
    <t>0056529-97.2023.8.24.0710</t>
  </si>
  <si>
    <t>Aquisição de GRAFITE EM PO 25 GR; DESENGRIPANTE LUBRIFICANTE (300 ML); FITA DUPLA FACE TRANSPARENTE 12MM X 5MT 3M; FITA ISOLANTE (10 MT); SERRA COPO KIT 6PCS; TINTA SPRAY EUCATEX USO GERAL 400 ml; PRATO PARA PLANTA REDONDO PRETO N1,5; PRATO PARA PLANTA REDONDO PRETO N4 28CM.</t>
  </si>
  <si>
    <t>Tintas para utilização nos refletores externos já existentes para comemoração as cores dos meses, exemplo: outubro rosa. Pratos do item 7 e 8 para uso nos vasos de
plantas já existentes. Demais itens necessários para a execução do trabalho de zeladoria.</t>
  </si>
  <si>
    <t>2 grafite em pó; 2 desengripante; 2 fita dupla face; 2 fita isolante; 1 serra copo kit; 4 tinta spray; 9 prato para planta.</t>
  </si>
  <si>
    <t>0053337-59.2023.8.24.0710</t>
  </si>
  <si>
    <t>Aquisição de bandeiras (brasil, mercosul, santa catarina)</t>
  </si>
  <si>
    <t>382623, 373054, 467922</t>
  </si>
  <si>
    <t xml:space="preserve"> A aquisição de bandeira oficial do Brasil, do Estado de Santa Catarina e do Mercosul para ambiente interno e externo faz-se necessária para a reposição do estoque que supre as necessidades das unidades do Poder Judiciário de Santa Catarina. As bandeiras deverão ser fabricadas de acordo com a legislação pertinente e seguir especificações técnicas. Não deverá haver falhas no acabamento, principalmente nas costuras, reforço da tralha, quantitativo de ilhós e manual de instrução. Cada bandeira deverá ser entregue dobrada e individualmente empacotada.</t>
  </si>
  <si>
    <t>0058231-78.2023.8.24.0710; 0028743-44.2024.8.24.0710</t>
  </si>
  <si>
    <t>Aquisição de  Kit mop pó, refil mop pó e pinça mop pó</t>
  </si>
  <si>
    <t>337490, 229909, 307861</t>
  </si>
  <si>
    <t>A aquisição de itens de limpeza utilizados pelas Unidades do Poder Judiciário de Santa Catarina. Esses itens são adquiridos através de RC elaborada por cada Comarca. Pensando em reduzir tempo e custo a Diretoria de Infraestrutura pretende fazer a aquisição em maior quantidade para ser estocada e distribuída pelo Almoxarifado Central, através dos pedidos realizados pelo sistema ERP.</t>
  </si>
  <si>
    <t>0059153-22.2023.8.24.0710</t>
  </si>
  <si>
    <t>Aquisição de refil mop úmido, pinça mop úmido</t>
  </si>
  <si>
    <t xml:space="preserve"> 602039, 449784</t>
  </si>
  <si>
    <t>Aquisição de capacho/tapete com borda rabaixada</t>
  </si>
  <si>
    <t>Necessário troca dos atuais capachos que encontram-se desmanchando e deteriorados._x000D_</t>
  </si>
  <si>
    <t>0057012-30.2023.8.24.0710</t>
  </si>
  <si>
    <t>"Inscrição dos servidores Tony Charles Fernandes, Rafael Nunes Pires Rudolfo e Ellen White Baiense
Concenco no Curso virtual eSocial nos Órgãos Públicos."</t>
  </si>
  <si>
    <t>A justificativa para participação no curso encontra-se no requerimento do servidor (doc. 7687926) e análise pedagógica (doc. 7709416) do SEI 0052848-
22.2023.8.24.0710._x000D_</t>
  </si>
  <si>
    <t>0057303-30.2023.8.24.0710</t>
  </si>
  <si>
    <t>Serviço de operação de equipamentos da Câmara de Vereadores de São Lourenço do Oeste</t>
  </si>
  <si>
    <t>Contratação de técnico operacional de equipamentos para os júris dos autos 5000724-03.2022.8.24.0066, no dia 16/02/2024; autos 5002322-60.2020.8.24.0066, no dia 01/03/2024; autos 0000234-76.2016.8.24.0066, no dia 22/03/2024; e autos 5000479-55.2023.8.24.0066, no dia 05/04/2024. Todas as sessões com início marcado para às 9h. Os júris são realizados na Câmara de Vereadores desta cidade de São Lourenço do Oeste, por não haver espaço físico no edifício do Fórum. Os serviços
operacionais dos equipamentos de áudio para as sessões da Câmara de Vereadores são realizados por empresa especializada. Ressalto, que a instalação dos
equipamentos dos júris anteriores era efetuada pelo TSI da Comarca com o auxílio de funcionário da Câmara, porém este servidor não trabalha mais no órgão, sendo
contratada empresa para realizar o serviço. A empresa vencedora da proposta atualmente presta serviço na Câmara de Vereadores, o que facilitará o trabalho sendo que é conhecedora dos equipamentos existentes no local. Informo que a empresa não possui carimbo, ainda que o número da agência da Sicoob 3076 possui o dígito
verificador 7.</t>
  </si>
  <si>
    <t>0057591-75.2023.8.24.0710; 0019046-96.2024.8.24.0710</t>
  </si>
  <si>
    <t>Aquisição de esponjas De Coco 100% Biodegradável Celulose</t>
  </si>
  <si>
    <t>A presente Requisição de Compra tem por objetivo a aquisição de novas esponjas biodegradáveis para equipar o setor de limpeza, os quais não estão disponíveis no
Almoxarifado Central. Informo que o produto a ser adquirido não é similar ao produto (Bucha Vegetal) oferecido pelo Almoxarifado Central, pois não supre a demanda do setor. Os preços orçados pela pretensa contratada estão de acordo com o valor de mercado praticado, conforme pesquisa anexada ao processo. Informo também que a requisição de compra se refere a aquisição de produtos para o 1° quadrimestre do ano de 2024.</t>
  </si>
  <si>
    <t>0057532-87.2023.8.24.0710; 0025461-95.2024.8.24.071</t>
  </si>
  <si>
    <t>Aquisição de refil de mop abrasivo (sem cabo)</t>
  </si>
  <si>
    <t>Necessidade de compra dos refis para utilização na limpeza de pisos e outras superfícies do Fórum de Videira. _x000D_</t>
  </si>
  <si>
    <t>0057676-61.2023.8.24.0710</t>
  </si>
  <si>
    <t>Serviço de MANUTENÇÃO CORRETIVA (aparelho raio X)</t>
  </si>
  <si>
    <t>CSI</t>
  </si>
  <si>
    <t>Necessidade de manutenção corretiva no aparelho de raio x de bolsas e objetos, patrimônio 467170, para entrada no prédio. Após rompimento de tubulação de água,
houve infiltração na parede e acabou caindo água no aparelho. O mesmo encontra-se inoperante. O orçamento repassado contém manutenção corretiva e troca de conjunto de cortinas. Contudo, as cortinas foram consertadas pelo zeladores (algumas peças estavam soltas apenas). Desse modo, a requisição de compra é apenas para manutenção corretiva. Ademais, por se tratar de empresa que tem exclusividade do produto, por orientação do NIS, não foram colhidos outros orçamentos.</t>
  </si>
  <si>
    <t>0043351-81.2023.8.24.0710</t>
  </si>
  <si>
    <t>Aquisição de removedor de sujeira (Removex) 2 Litros</t>
  </si>
  <si>
    <t xml:space="preserve"> O material solicitado tem a necessidade de ser adquirido para facilitar a limpeza do ambiente interno do Fórum, (piso, antiderrapante e de cor clara, necessitando de
produtos mais potentes para efetivar a limpeza adequada) ITEM 1 - Como o piso é claro e antiderrapante, esse produto se faz necessário para facilitar a limpeza e
eliminar com maior efetividade o acúmulo de sujeira do fórum.</t>
  </si>
  <si>
    <t>0057594-30.2023.8.24.0710</t>
  </si>
  <si>
    <t>Aquisição de bomba dosadora de cloro líquida Ex 0507- 07 Bar 05I/h Exatta</t>
  </si>
  <si>
    <t>Para fins de instruir o projeto de vazão de água do pátio externo do fórum, conforme processo Sei n. 0021314-94.2022.8.24.0710, TENDO EM VISTA ESTE ITEM NÃO
CONSTAR DA EMPRESA PROJEPOWER. TRATA-SE DE AQUISIÇÃO PARA O PERÍODO DE 2024, PRIMEIRO QUADRIMESTRE DE 2024.</t>
  </si>
  <si>
    <t>0057873-16.2023.8.24.0710</t>
  </si>
  <si>
    <t>AQUISIÇÃO DE RODO PARA CHÃO</t>
  </si>
  <si>
    <t>O rodo é necessário para realizar a limpeza das calçadas anti-derrapantes do prédio do fórum. É necessário substituir esses itens, pois estão velhos e desgastados.
Informo que o rodo de borracha fornecido pelo Tribunal acaba estragando nas primeiras lavagens devido a fragilidade a borracha em relação ao material áspero da
calçada; o mesmo acontece com o MOP também fornecido pelo Tribunal, por ser feito de pano acaba se desfazendo ao ser usado para limpar o chão da calçada.</t>
  </si>
  <si>
    <t>0055040-25.2023.8.24.0710</t>
  </si>
  <si>
    <t>Aquisição de tubulação reforçada de PVC de esgoto DN 200 mm</t>
  </si>
  <si>
    <t>Para fins de instruir o pedido dos autos do processo sei n. 0021314-94.2022.8.24.0710, tendo em vista este item não constar do contrato da empresa Projepower.
TRATA-SE DE AQUISIÇÃO PARA O PERÍODO DE 2024, PRIMEIRO QUADRIMESTRE DE 2024. SOLICITA-SE URGÊNCIA ASSIM QUE O EXPEDIENTE FORENSE
RETORNAR, EM JANEIRO.</t>
  </si>
  <si>
    <t>90 metros</t>
  </si>
  <si>
    <t>0057889-67.2023.8.24.0710</t>
  </si>
  <si>
    <t>Aquisição de RODIZIO FICO '5 CARRINHO PLAT 300KG</t>
  </si>
  <si>
    <t xml:space="preserve">A presente requisição tem a finalidade de compra de 40 unidades de RODIZIO FIXO '5 P/CARRINHO PLAT 300kg tem por finalidade fazer a reposição das rodas
danificadas de alguns dos carrinhos do setor assim como ter um estoque para futuras trocas. </t>
  </si>
  <si>
    <t>0055319-11.2023.8.24.0710</t>
  </si>
  <si>
    <t>Serviço de manutenção corretiva de raio-X (scanner) - Formatação de HD, limpeza interna e externa.</t>
  </si>
  <si>
    <t>O equipamento não está salvando as imagens, impossibilitando a consulta de dados anteriores, quando necessário. O conserto é possível mediante formatação do HD e limpeza. É necessário pois trata-se de equipamento de segurança, que precisa estar funcionando perfeitamente para atingir o seu fim. Há apenas um orçamento pois a pretensa contratada tem exclusividade na manutenção desses equipamentos, conforme documento anexo ao processo.</t>
  </si>
  <si>
    <t>0054412-36.2023.8.24.0710</t>
  </si>
  <si>
    <t>Serviço de hospedagem em quarto single</t>
  </si>
  <si>
    <t>Hospedagem para 17 (dezessete) participantes da Sessão do Tribunal de Júri, sendo 7 Jurados, 2 Oficias de Justiça e 8 Testemunhas, em quarto individual (single), autos
5003405-36.2021.8.24.0015; início às 9h do dia 24/01/2024; 25/01/2024; 26/01/2024 e 27/01/2024 (sendo previsto três a quatro dias de sessão de júri). A entrada no hotel
está prevista para ocorrer entre 21:00hrs e 23h59min do dia 24/01/2024 e saída entre 07h30min à 8h do dia 27/01/2024. Previstos na Resolução GP n. 27/2014, Art. 4º
em razão da dimesão do júri (3 réus presos e 8 testemunhas para oitiva, mais 6 advogados) o mesmo se estenderá até o dia 27/01/2024, o que justifica a necessidade de hospedagem. Informo que tentei negociar os preços de quartos, mas não houve acordo. Informo também temos dois hotéis na cidade que não querem participar em fornecer orçamentos, um Hotel que os sócios tem uma irmã e tia que é Juíza em Florianópolis, bem com uma irmã e tia que é servidora na comarca de Garopaba. "A RC está de acordo com a Resolução 27/2014-GP" _x000D_</t>
  </si>
  <si>
    <t>0058703-79.2023.8.24.0710; "0027547-39.2024.8.24.0710	"</t>
  </si>
  <si>
    <t>Serviço de conserto de refrigerador, com fornecimento de peças</t>
  </si>
  <si>
    <t>Conserto do refrigerador danificado que fica na copa do térreo. A Comarca de Gaspar possui 4 copas, além do refeitório onde são servidas as refeições do Júri. Temos
quatro varas e quase noventa pessoas que atuam no Poder Judiciário desta comarca (servidores, estagiários e terceirizados). Patrimônio 421972. Complemento MARCA:
CONSUL, 300L, FROST FREE  Modelo CRB36A, BRANCA</t>
  </si>
  <si>
    <t>0058795-57.2023.8.24.0710</t>
  </si>
  <si>
    <t>"LOCAÇÃO DE VEÍCULO PARA TRANSPORTE DOS PARTICIPANTES DA SESSEÃO DO TRIBUNAL DO
JÚRI "</t>
  </si>
  <si>
    <t xml:space="preserve">O transporte destina-se ao deslocamento de ida e volta do fórum de Caçadoor ao restaurante Check-in, em dias de júri popular para almoço dos jurados.
Previsão das sessões, todas com início ás 08:00:
DIA 16/01/2024: AUTOS 5009208-43.2020.8.24.0012
DIA 31/01/2024: AUTOS 0000004-41.2021.8.24.0088
Em cada sessão, estima-se cerca de 30 participantes, sendo eles: 1 juiz, 1 advogado, 1 promotor, 1 escrivão, 1 chefe de cartório, 2 oficiais de justiça, 2 assessores, 1
TSI, 1 chefe de secretaria, 7 jurados, 6 policiais militares, 5 agentes do DEAP, 1 réu.
O transporte é necessário para possibilitar a ida dos participantes ao restaurante que fornecerá o almoço e depois trazê-los novamente ao fórum, garantido-se a
permanencia dos sete jurados com os oficiais de justiça, assegurando-se dessa forma a necessidade incomunicabilidade dos jurados curante a suspensão de sessão.
A RC está de acordo com a Resolução GP. n. 27/2014 e segue anexo o Alvará da empresa para transporte de passageiros. </t>
  </si>
  <si>
    <t>0060081-70.2023.8.24.0710; 0004677-97.2024.8.24.0710; 0032918-81.2024.8.24.0710</t>
  </si>
  <si>
    <t>Serviço de levantamento planialtimétrico topográfico cadastral do imóvel objeto da Matrícula 4380 do Registro de Imóveis de Santa Cecília - SC
Material formatado com as informações necessárias à eventual retificação futura da Matrícula 4380 do Registro de Imóveis de Santa Cecília - SC</t>
  </si>
  <si>
    <t>Diante da necessidade de obter documentação técnica de levantamento planialtimétrico topográfico do lote onde está localizado o prédio que abriga o Fórum da Comarca
de Santa Cecília, assim como para se obter conhecimento geral do terreno: relevo, limites, confrontantes, área, localização, amarração e posicionamento; informações
sobre o terreno destinadas a estudos preliminares de projetos, anteprojetos, projetos básicos e a projetos executivos, bem como eventual retificação de matrícula caso necessário</t>
  </si>
  <si>
    <t>0055077-52.2023.8.24.0710</t>
  </si>
  <si>
    <t>01/01/20214</t>
  </si>
  <si>
    <t>Aquisição de Par de Placas Mercosul</t>
  </si>
  <si>
    <t>PARA A EFETIVA SEGURANÇA DAS AUTORIDADES E COMUNIDADE EM GERAL QUE PARTICIPAM DAS ATIVIDADES DESENVOLVIDAS PELO PODER
JUDICIÁRIO CATARINENSE É NECESSÁRIO A AQUISIÇÃO DE PLACAS DE SEGURANÇA PARA SEREM UTILIZADAS NAS VIATURAS DA CASA MILITAR E DO
NIS, DESTINADAS AO SERVIÇO DE POLÍCIA MAIS ESPECÍFICO E ESPECIALIZADO.</t>
  </si>
  <si>
    <t>0001454-39.2024.8.24.0710; 0020722-79.2024.8.24.0710; 0026779-16.2024.8.24.0710; 0030185-45.2024.8.24.0710</t>
  </si>
  <si>
    <t>Presidência</t>
  </si>
  <si>
    <t>Assinatura Claro Net TV - Empresas (Plus HD) Principal
Serviços técnicos (taxas de serviços técnicos serão cobradas somente se os serviços forem efetivamente utilizados)</t>
  </si>
  <si>
    <t>Trata-se de contratação de serviço de TV a cabo com transmissão de canais de notícias locais e nacionais para o Gabinete do Presidente do Tribunal de Justiça de Santa
Catarina. O seviço não se enquadra como bem de luxo e não há resolução vigente com essa previsão, e nesse sentido, destaca-se o disposto no art. 5º, §3º, IV da Res.
GP n. 29/2021:
Art. 5º As contratações diretas de pequeno valor serão realizadas preferencialmente por meio da dispensa eletrônica. [...]
§ 3º Será utilizado o formulário de requisição de compras, com a contratação da proposta mais vantajosa consignada, quando: [...]
IV - caracterizado evidente prejuízo no uso da dispensa eletrônica. Foi realizada cotação de preços no Banco de Preço, o qual verificou-se que a proposta da empresa CLARO é a mais vantajosa e menos onerosa.
Ressalta-se que além da pesquisa realizada no Banco de Preços foi consultada a empresa Vivo a qual informou, através do contato telefônico, que o serviço de TV por
assinatura apenas é possível com a contratação de telefonia, não obtivemos êxito na resposta do e-mail encaminhado solicitando orçamento.</t>
  </si>
  <si>
    <t>0000932-12.2024.8.24.0710</t>
  </si>
  <si>
    <t>Aquisição de Campainha / Sineta de mesa</t>
  </si>
  <si>
    <t xml:space="preserve">Necessidade de compra de campainhas de mesa para uso no atendimento do Juizado Especial da Comarca de Videira. As campainhas serão colocadas na entrada do
atendimento para que o usuário toque para chamar o atendente. </t>
  </si>
  <si>
    <t>0002239-98.2024.8.24.0710</t>
  </si>
  <si>
    <t>Aquisição de Filtros para purificadores de água da marca Colormaq</t>
  </si>
  <si>
    <t>No Fórum da Comarca de São Lourenço do Oeste há dois purificadores de água da marca Colormaq (equipamentos sob tombos nº 451599 e 435231), os quais
necessitam de substituição dos filtros quando purificam a quantidade de 4.000 litros de água. A quantidade solicitada de 04 (quatro) filtros deve ser suficiente para todo o ano de 2024.</t>
  </si>
  <si>
    <t>0002240-83.2024.8.24.0710</t>
  </si>
  <si>
    <t>Serviço de transporte de passageiros</t>
  </si>
  <si>
    <t>O serviço é destinado ao transporte de jurados e oficiais de justiça para almoço/jantar, convocados para Sessão do Tribunal do Júri, Processo 0002521-48.2017.8.24.0075,
júri dia 06/02/2024, às 8h30min. Informo que devido a dificuldade em conseguir orçamento, foi alinhado a condição de ser cobrado 50% do valor da viagem se cancelada com menos de 03 (três) dias. A RC está de acordo com a Resolução GP n. 27/2014. Informo, ainda, que não foi possível encaminhar esta RC com antecedência de 30 (trinta) dias pois esta Secretaria do Foro foi oficiada sobre a Sessão de Júri pela 1ª Vara Criminal apenas em 18/12/2023 (a dois dias do Recesso Forense), tendo que ainda buscar orçamentos e aí então ser possível o encaminhamento desta RC.</t>
  </si>
  <si>
    <t>0002521-39.2024.8.24.0710; 0008990-04.2024.8.24.0710; 0008910-40.2024.8.24.0710</t>
  </si>
  <si>
    <t>Serviço de hospedagem para jurados e oficiais de justiça</t>
  </si>
  <si>
    <t>Trata-se de contratação de hospedagem para participantes da Sessão do Tribunal do Júri designada para o dia 18.01.2024, com início as 09:00 horas, autos n. 5023981-97.2021.8.24.0064/SC. Serão 07 (sete) acomodações destinadas aos 07 (sete) jurados e 01 (uma) acomodação para um 01 (um) Oficial de Justiça designado. Tendo em vista que a Sessão do Júri poderá alcançar o segundo dia de julgamento, o MM. Juiz Presidente do Tribunal do Júri, Dr. Fábio Nilo Bagattoli, requereu, via ofício,que a hospedagem seja em local próximo a fim de facilitar a logística, conforme segue “ (…) os jurados deverão ser hospedados preferencialmente próximo ao Fórum de São José, a fim de evitar longos deslocamentos e facilitar demais atos logísticos, prezando-se sempre pela segurança das pessoas envolvidas. Sugere-se, para tanto, o Íbis
Hotel, localizado em frente a este foro”. A RC está de acordo com a Resolução GP n. 27/2014.</t>
  </si>
  <si>
    <t xml:space="preserve">   0003128-52.2024.8.24.0710</t>
  </si>
  <si>
    <t>Aquisição de Esfregão de aço; Inseticida para insetos diversos, aerosol com 300ml; pasta para limpeza a seco, frasco com 500 gramas; vassourinha de mão.</t>
  </si>
  <si>
    <t xml:space="preserve">Aquisição para distribuição a todas Unidades do PJSC, para utilização nas atividades de limpeza das edificações do PJSC. </t>
  </si>
  <si>
    <t>200 esfregão; 240 inseticida; 500 pasta para limpeza a seco e 300 vassourinha</t>
  </si>
  <si>
    <t xml:space="preserve">   0002557-81.2024.8.24.0710; 0024001-73.2024.8.24.0710</t>
  </si>
  <si>
    <t xml:space="preserve">   0003071-34.2024.8.24.0710 (1º quadrimestre)</t>
  </si>
  <si>
    <t>Aquisição de Torneira Lumen 5500 HYDRA-22</t>
  </si>
  <si>
    <t>Tal compra se fez necessária tendo em vista que a torneira antiga apresentou defeitos.</t>
  </si>
  <si>
    <t xml:space="preserve">   0003022-90.2024.8.24.0710</t>
  </si>
  <si>
    <t>Aquisição de DETERGENTE FLOOR CARE RM-755 - 5 LTS;  DISCO PAD VERDE 510MM e DISCO PAD BRANCO 510MM</t>
  </si>
  <si>
    <t>A presente Requisição de Compra tem por objetivo a aquisição de detergente específico e novos discos para substituição, a serem utilizados nas novas máquinas
limpadora de pisos, a fim de facilitar o serviço de limpeza, os quais não estão disponíveis no Almoxarifado Central.
Os preços orçados pela pretensa contratada estão de acordo com o valor de mercado praticado, conforme pesquisa anexada ao processo. As
altas quantidades dos produtos se devem ao fato da compra de uma nova máquina limpadora de piso que já foi solicitada pelo SEI (0002308-33.2024) e que terá a
finalidade de ser uma máquina volante, auxiliando as demais unidades administrativas do TJ-SC.</t>
  </si>
  <si>
    <t>15 detergene; 20 disco pad verde e 10 disco pad branco</t>
  </si>
  <si>
    <t>0002628-83.2024.8.24.0710</t>
  </si>
  <si>
    <t>Locação de veículo para transporte dos participantes da sessão do tribunal do júri</t>
  </si>
  <si>
    <t>Júri no dia 26/06/2024, processo número 0000896-86.2016.8.24.0083, início da sessão às 09:00 horas. Serão transportados jurados, oficiais de justiça e testemunhas (se necessário), aproximadamente 11 pessoas. O transporte se refere ao percurso:  fórum/restaurante/fórum. A RC está de acordo com a Resolução GP n. 27/2014. Está sendo enviado apenas dois orçamentos pois terceira empresa não tem interesse em apresentar orçamento.</t>
  </si>
  <si>
    <t>0030278-08.2024.8.24.0710; 0032688-39.2024.8.24.0710</t>
  </si>
  <si>
    <t>Serviço de transporte de mudança de magistrados - Joinville/Florianópolis;  - São Bento do Sul/Blumenau; - Mafra/Camboriú</t>
  </si>
  <si>
    <t>Contratação emergencial de serviço de transporte de mudança de magistrados, em razão de a atual empresa contratada, BSB Transporte Rodoviário e Logística Ltda ME,
Contrato 13/2023 não atender às condições contratuais para a realização dos serviços de mudança, razão pela qual está sendo realizada a rescisão contratual por meio do
processo n. 0003162-27.2024.8.24.0710.
Foram consultadas as empresas Granero e Transbesc, sendo que somente a última apresentou orçamento com os seguintes valores (o valor do m³ do orçamento
apresentado pela empresa foi calculado por este Tribunal a fim de ser comparado aos valores do Contrato 13/2023 e do orçamento de órgão público):
ITEM 1- Yhon Tostes- trajeto 182km: Joinville/Florianópolis. Valor segurado: R$ 72.400,00. M³: 32,20m³. Valor do serviço: R$ 724,00 (seguro) + R$ 6.401,00 (transporte) =
R$ 7.125, 00. Valor do m³: R$ 198,79.
ITEM 2- Liliane Midori Yshiba Michels- trajeto 128km: São Bento do Sul/Blumenau. Valor segurado: R$ 233.550,00. M³: 80,86m³. Valor do serviço: R$ 2.335,50 (seguro) +
R$ 16.004,50 (transporte) = R$ 18.340, 00. Valor do m³: R$ 197,93.
ITEM 3- Rafael Salvan Fernandes- trajeto 229km: Mafra/Camboriú. Valor segurado: R$ 178.500,00. M³: 129,72m³. Valor do serviço: R$ 1.785,00 (seguro) + R$ 25.995,00 (transporte) = R$ 27.780,00. Valor do m³: R$ 200,39. Contrato 13/2023- De 101 a 500km: R$ 204,26/ m³ Órgão Público- Ministério da Defesa- Contrato 12/2023- De 101 a 200km: R$ 234,00/ m³ e De 201 a 400km: R$ 295,00/ m³</t>
  </si>
  <si>
    <t>0003666-33.2024.8.24.0710</t>
  </si>
  <si>
    <t>"Certificado Digital de pessoa física, tipo A3, cadeia AC-Jus, para uso de servidores e magistrados, para uso
em token, com validade de 3 anos, (mas sem fornecimento de token)"</t>
  </si>
  <si>
    <t>O certificado digital é um documento eletrônico que identifica pessoas, microcomputadores e empresas no mundo digital, atestando sua identidade e permitindo acessar
serviços on-line com:
a) garantia de autenticidade - comprova a autoria de um documento, o acesso legítimo a um sistema, entre outros benefícios;
b) integridade - garante que as informações não foram alteradas sem a devida autorização; e
c) não repúdio - impede que o autor do documento ou da autenticação do sistema conteste a sua validade negando sua autoria.
A certificação digital deste PJSC é objeto do Contrato 8/2023, cuja vigência termina em 05/02/2024, e não será prorrogada, por vontade da contratada, manifesta no SEI
0047800-82.2023.8.24.0710, razão da urgência da presente requisição de compra, considerando que não há tempo hábil para a conclusão de novo certame e que o
serviço não pode ser interrompido._x000D_</t>
  </si>
  <si>
    <t>0004169-54.2024.8.24.0710</t>
  </si>
  <si>
    <t>"Serviço de assinatura anual de banco de imagens para elaboração de projetos gráficos (fotos e vetores) com
120 downloads por ano"</t>
  </si>
  <si>
    <t>A Assessoria de Artes Visuais é responsávelpor executar os projetos gráficos digitais do Poder Judiciário do stado de SC e supervisionar a execução dos projetos
impressos. Para isso, torna-se indispensável a assessoria ter acesso a banco de imagens com fotografias e vetores de alta resolução e com direito de uso dos mesmos.</t>
  </si>
  <si>
    <t>0002990-85.2024.8.24.0710</t>
  </si>
  <si>
    <t>0003130-22.2024.8.24.0710</t>
  </si>
  <si>
    <t>Aquisição de Apontador de lápis em metal, pacote contendo 2 unidades; marca texto com ponta chanfrada, pacote contendo 3 unidades, sendo 2 amarelas e 1 verde; papelão com elástico, medidas aproximadas de 24 x 35cm, gramatura min de 250 gr/m²,
cores diversas"</t>
  </si>
  <si>
    <t>150 apontador;  700 marca texto e 500 pasta de papelão com elastico.</t>
  </si>
  <si>
    <t>0058939-31.2023.8.24.0710</t>
  </si>
  <si>
    <t>Aquisição de VENTILADORES PEDESTAL, 60 CM</t>
  </si>
  <si>
    <t>AQUISIÇÃO DE VENTILADORES PARA OS CORREDORES DO FÓRUM CENTRAL DE BLUMENAU, QUE NÃO CONTA AINDA COM CLIMATIZAÇÃO EM TODOS OS
SEUS 6 PISOS. É EXTREMAMENTE DESCONFORTÁVEL PARA OS JURISDICIONADOS AGUARDAREM AS AUDIÊNCIAS EM DEPENDÊNCIAS QUE NÃO
CONTAM, AO MENOS, COM UM VENTILADOR PARA REFRESCAR NOS DIAS QUENTES DO VERÃO.</t>
  </si>
  <si>
    <t>0004639-85.2024.8.24.0710</t>
  </si>
  <si>
    <t xml:space="preserve">"Aquisição de Pincel atômico preto, ponta de aprox 7mm, vsalidade minima de 12 meses, com possibilidade de
abastecimento." Porta clips, em acrílico, formato redondo transp e fumê; grampo 23/13, com proteção antiferrugem, em caixa com 5.000 unidades; </t>
  </si>
  <si>
    <t>Materiais para distribuição às Unidades do PJSC para realização de atividades de escritório._x000D_</t>
  </si>
  <si>
    <t>300 pincel atomico; 200 porta clips; 50 grampo 23/13</t>
  </si>
  <si>
    <t>Serviço de transporte de mudança de magistrados</t>
  </si>
  <si>
    <t>Contratação emergencial de serviço de transporte de mudança de magistrados, em razão de a atual empresa contratada, BSB Transporte Rodoviário e Logística Ltda ME, Contrato 13/2023 não atender às condições contratuais para a realização dos serviços de mudança, razão pela qual está sendo realizada a rescisão contratual por meio do processo n. 0003162-27.2024.8.24.0710.
Em razão da urgência, foi consultada a empresa Mudanças Gobbi, que apresentou orçamento com os seguintes valores (o valor do m³ do orçamento apresentado pela empresa foi calculado por este Tribunal a fim de ser comparado aos valores do Contrato 13/2023 e do orçamento de órgão público): ITEM 1- Iolanda Volkmann- trajeto 99,7km: Florianópolis/ Brusque. Valor segurado: R$ 50.000,00. M³: 36,92m³. Valor do serviço: R$ 500,00 (seguro) + R$ 5.680,24 (transporte) = R$ 6.180,24. Valor do m³: R$ 153,85. Contrato 13/2023- Até 100km: R$ 155,93 Órgão Público- Ministério da Defesa- Contrato 12/2023- De 51 a 100km: R$ 150,00</t>
  </si>
  <si>
    <t>0004858-98.2024.8.24.0710; 0012624-08.2024.8.24.0710</t>
  </si>
  <si>
    <t>Contratação da ABNT para realização do curso Acessibilidade a Edificações, Mobiliário, Espaços e Equipamentos Urbanos - Interpretação da ABNT NBR 9050:2020 - de 19/02 a 06/03/2024
Contratação da ABNT para realização do curso Acessibilidade para Comunicação e Sinalização Visual, Tátil e Sonora, conforme as Normas da ABNT - de 08 a 24/04/2024</t>
  </si>
  <si>
    <t>A justificativa pormenorizada encontra-se no Projeto Básico para Contratação AJU 03/2024. Diante da possibilidade de duplo enquadramento, conforme Resolução GP
29/2021, encaminha-se por requisição de compra.
Os cursos foram encaminhados pela Juíza Auxiliar da Presidência (doc. 7655244 e doc. 7655277) e autorizados pelo Diretor Executivo da Academia Judicial (doc.
7828986 e doc.7829203) dos processos n. 0050749-79.2023.8.24.0710 e 0050760-11.2023.8.24.0710 (relacionados)._x000D_</t>
  </si>
  <si>
    <t>0004697-88.2024.8.24.0710</t>
  </si>
  <si>
    <t>Aquisição de Capacho de borracha grafite</t>
  </si>
  <si>
    <t>Haja vista que, atualmente, o PJSC não dispõe de contrato para aquisição de tapetes, confecciona-se está RC para compra de capacho, sem personalização, liso, na cor
grafite, com medidas de 1,60m x 1,20m para o Fórum Central da Comarca de Joinville.</t>
  </si>
  <si>
    <t>0002998-62.2024.8.24.0710</t>
  </si>
  <si>
    <t>Serviço de Hospedagem em Hotel</t>
  </si>
  <si>
    <t>Diárias de hospedagem sem estacionamento para sete Jurados e dois Oficiais de Justiça para Sessão do Tribunal do Júri no dia 07/03/2024, referente processo Nº
5003451-79.2022.8.24.0018/SC.</t>
  </si>
  <si>
    <t>0003334-66.2024.8.24.0710</t>
  </si>
  <si>
    <t>Serviço de Hospedagem em Hotel - quarto individual e quarto duplo</t>
  </si>
  <si>
    <t>A RC está de acordo com a resolução GP n.27/2014. Data da sessão: 15 e 16/02/2024. Número do processo judicial:5000828-92.2021.8.24.0045. Horário de início da
sessão: 9:00 horas. 7 jurados, 2 oficiais de justiça e 2 agentes de segurança, devendo haver um quarto separado para os agentes de segurança, para os oficiais de
justiça para cada um dos jurados. Haja vista a imperiosa necessidade de escolta e segurança dos jurados 24 horas; a pequena distância entre o Fórum – 750 metros-; a
possibilidade de acomodar todos em um mesmo andar; para evitar a incomunicabilidade; bem como o menor custo-benefício entre seus pares, pretende-se contratar
com o Hotel Firenze, que reuni todas as condições necessárias para o bom préstimo do serviço.</t>
  </si>
  <si>
    <t>0005722-39.2024.8.24.0710</t>
  </si>
  <si>
    <t>Conserto de lavadora  - Gaxeta; Válvula;  Reparo bypass; Oléo e Mão de Obra.</t>
  </si>
  <si>
    <t>Conserto da máquina de lavar calçadas de alta pressão, marca STIHL, modelo RE 143, patrimônio 461031. A máquina necessita de reparos em razão de haver
vazamento de água, reduzindo significativamente a performance do equipamento. Ainda, justifico que não foi possível apresentar 3 (três) fontes de preços, haja vista que na cidade de Herval d´Oeste e nas cidades contíguas há somente 2 (duas) empresas que trabalham com assistência técnica para equipamentos da marca STIHL. Saliento que a segunda colocada não vende as peças avulsas, somente jogos e ainda sob encomenda, motivo pelo qual a descrição e a quantidade diferem em relação à proposta da pretensa contratada.</t>
  </si>
  <si>
    <t>1 Gaxeta; 3 válvula; 1 reparo baypass e 1 mão de obra.</t>
  </si>
  <si>
    <t>0003152-80.2024.8.24.0710</t>
  </si>
  <si>
    <t>Materiais para Escritório - Rodizio de PVC</t>
  </si>
  <si>
    <t>Necessária a aquisição de rodizio de PVC para os móveis do Salão do Júri , facilitando o transporte de móveis nos dias de júri e para evitar que seja danificado o piso
laminado. Móveis: MESA P/RÉU Nº 464285 e TRIBUNA Nº 464284 .Importante mencionar que a Comarca buscou fornecedores locais e da região entre eles: Crestani
Ferramentas (49)8860-5986 , Marciano (49)99125-1380 , Unidas Center (49)9133-1100 e não houve retorno dos fornecedores</t>
  </si>
  <si>
    <t>0056769-86.2023.8.24.0710</t>
  </si>
  <si>
    <t>NÃO</t>
  </si>
  <si>
    <t>0004966-30.2024.8.24.0710</t>
  </si>
  <si>
    <t>Itens para instalação de TV -  EXTENSOR HDMI VIA RJ45 60MTS COM FONTE</t>
  </si>
  <si>
    <t>Os cabos serão para fazer a nova instalação da televisão da sala de audiencias, onde a televisão se encontra no tripé, e a juiza solicitou que fosse colocado a televisão
na parede, para melhor vizualização.</t>
  </si>
  <si>
    <t>0005213-11.2024.8.24.0710</t>
  </si>
  <si>
    <t>Materiais para Escritório - Porta lápis em acrílico fumê, 9cm de altura e 5,5cm de base, com embalagem individual; Prendedor de papel (com mola) em metal galvanizado, com 75mm e Tesoura em aço inox com cabo plástico e comprimento total de 21cm</t>
  </si>
  <si>
    <t>300 Porta láps; 148 prendedor de papel e 380 tesouras</t>
  </si>
  <si>
    <t>CAPACHO LISO – COR: GRAFITE – MEDIDAS: 200CM X 100CM
CAPACHO LISO – COR: GRAFITE – MEDIDAS: 80CM X 60CM</t>
  </si>
  <si>
    <t>O CAPACHO DISPONÍVEL ESTÁ DETERIORADO E RASGADO</t>
  </si>
  <si>
    <t>0004193-82.2024.8.24.0710</t>
  </si>
  <si>
    <t>POTE QUADRADO 1,3LT PLASVALE REF.402
POTE REDONDO 3 LITROS PLASVALE REF.303</t>
  </si>
  <si>
    <t>A presente Requisição de Compra tem por objetivo a aquisição de novos potes de plástico, os quais não estão disponíveis no Almoxarifado Central e são destinados
para a reserva de materiais de copa.
 A compra refere-se ao abastecimento de material para o ano de 2024 e a urgência se faz necessária pois os itens necessitam de substituição no estoque, dificultando a
correta execução do serviço.
Os preços orçados pela pretensa contratada estão de acordo com o valor de mercado praticado, conforme pesquisa anexada ao processo.</t>
  </si>
  <si>
    <t>0005315-33.2024.8.24.0710</t>
  </si>
  <si>
    <t>Aquisição de LIMPA PISO LIMPAX ANTIDERRAPANTE</t>
  </si>
  <si>
    <t>PRODUTO DE LIMPEZA DESTINADO PARA LIMPEZA INTERNA DOS CORREDORES DA COMARCA DE CAÇADOR _x000D_</t>
  </si>
  <si>
    <t>0004635-48.2024.8.24.0710</t>
  </si>
  <si>
    <t>Aquisição de Escova de mão do tipo (Vassourinha) e sabão em barras, pacote com 5 barras de 200 gramas cada</t>
  </si>
  <si>
    <t>Aquisição para distribuição a todas Unidades do PJSC para utilização nas atividades de limpeza em geral._x000D_</t>
  </si>
  <si>
    <t>500 escova de mão (vassourinha) 330 sabão em barras, pacote c/05 unid.</t>
  </si>
  <si>
    <t>0005241-76.2024.8.24.0710; 0024604-49.2024.8.24.0710</t>
  </si>
  <si>
    <t>Aquisição de Capacho Liso Borda Rebaixada GOLDEN 175cm X 120cm</t>
  </si>
  <si>
    <t>A compra justifica-se em razão da necessidade de novos capachos para o trânsito do público no prédio do Fórum. Serão postos em frente das duas portas de entrada e na
frente da porta do salão do júri, internamente</t>
  </si>
  <si>
    <t>0005278-06.2024.8.24.0710</t>
  </si>
  <si>
    <t>"Serviço de Mão de obra para conserto da TV 37 pol., marca LG, patrímônio 334592 (incluindo reparo da placa da fonte
e 2 capacitores)"</t>
  </si>
  <si>
    <t>A Comarca de Armazém realizará uma Sessão do Tribunal do júri no dia 07/02/2024. Aos testarmos os equipamentos do salão do Tribunal do Júri da
Comarca, constatamos que a Televisão ali instalada não ligava mais. Efetuamos contato com a DIE que nos informou não haver outro aparelho disponível
para substituição, sugerindo o conserto por Requisição de compras. O valor proposto pela pretensa contratada reflete os preços de mercado, pois ficou
abaixo dos demais fornecedores. Além disso, a empresa é conceituada na região de Criciúma pela qualidade na prestação de serviços de assistência técnica em
diversas marcas de televisão</t>
  </si>
  <si>
    <t>0005337-91.2024.8.24.0710</t>
  </si>
  <si>
    <t>0005748-37.2024.8.24.0710</t>
  </si>
  <si>
    <t>Papel Chamequinho A4, 210X297 - 180g/m², na cor branca</t>
  </si>
  <si>
    <t>Trata-se de requisição de compras de 50 pacotes de 50 folhas de Papel Sulfite A4 (Papel Chamequinho), na cor branca de 180g/m². A demanda é para atender o Gabinete da Presidência e Assessoria de Cerimonial. O material servirá para impressão de atas, termos e outros documentos pertinentes ao Gabinete da Presidência e da
Assessoria de Cerimonial. Informo que em razão do Tribunal de Justiça de Santa Catarina não possuir mais a gráfica, o almoxarifado não dispõe mais esse tipo de folha que tem uma gramatura diferenciada da folha comum fornecida pelo almoxarifado. O material não se enquadra nas vedações previstas pela Lei Estadual nº 6.677/1985 e não se enquadra em bem de luxo. Destaco, por fim informo que não há resolução vigente com essa previsão e nesse sentido, destaca-se o disposto no art. 5º, §3º, IV da Res. GP n. 29/2021: Art. 5º As contratações diretas de pequeno valor serão realizadas preferencialmente por meio da dispensa eletrônica.[...] § 3º Será utilizado o formulário de requisição de compras, com a contratação da proposta mais vantajosa consignada, quando:
[...]IV - caracterizado evidente prejuízo no uso da dispensa eletrônica. nformo ainda que foi realizado orçamentos com várias empresas, o qual verificou-se que a proposta da empresa Aquinpel é mais vantajosa e menos onerosa.</t>
  </si>
  <si>
    <t>0007554-10.2024.8.24.0710</t>
  </si>
  <si>
    <t>0008288-58.2024.8.24.0710</t>
  </si>
  <si>
    <t>0006718-37.2024.8.24.0710</t>
  </si>
  <si>
    <t>Aquisição de Pano para limpeza cor branca, do tipo saca alvejada, medidas 50x70cm. Peno min de 160 gramas</t>
  </si>
  <si>
    <t>Aquisição para distribuição a todas Unidades do PJSC, para utilização nas atividades de limpeza das edificações do PJSC, considerando que houve grande volume de solicitações do produto nas
primeiras semanas, o estoque findará até quarta-feira, de modo que para evitar contratempos nas unidades do PJSC, sugerimos a dispensa da cotação eletrônica._x000D_</t>
  </si>
  <si>
    <t>0006624-89.2024.8.24.0710; 0021898-93.2024.8.24.0710; 0024001-73.2024.8.24.0710</t>
  </si>
  <si>
    <t>Aquisição de Tampa para caixa d'água de vidro com 
capacidade de 10.000 litros, redonda, com diâmetro de 2,54m, compatível com a caixa d'água da marca
BakofTEC.</t>
  </si>
  <si>
    <t>Após forte temporal no dia 11/01/2024, duas tampas de caixas d'água voaram, sendo que uma quebrou. Por se tratar de material que possui vidro em sua composição, a
empresa da manutenção predial aconselhou o descarte imediato do material e informou que providenciaria a nova tampa. Dias depois, quando apresentou o
levantamento dos materiais para reparar os prejuízos causados pelo temporal, não informou a tampa. Ao questionar, a Secretaria descobriu que a aquisição deveria ser
através de requisição de compras, visto que o contrato de manutenção predial não prevê esse item. Considerando que a tampa é necessária para evitar a contaminação
da água, além da proliferação do mosquito da dengue, faz-se urgente adquirir o material e tampar a caixa (tampada de forma provisória, pelo zelador, com uma lona e
auxílio de borrachas).</t>
  </si>
  <si>
    <t>0008037-40.2024.8.24.0710</t>
  </si>
  <si>
    <t>0009322-68.2024.8.24.0710; 0009319-16.2024.8.24.0710; 0010578-46.2024.8.24.0710; 0012101-93.2024.8.24.0710; 0012103-63.2024.8.24.0710; 0013554-26.2024.8.24.0710; 0013557-78.2024.8.24.0710; 0013556-93.2024.8.24.0710; 0013555-11.2024.8.24.0710.; 0018318-55.2024.8.24.0710</t>
  </si>
  <si>
    <t>Aquisição de CABO SINAL BLINDADO 2 X 1,50MM - ALARME D E INCENDIO</t>
  </si>
  <si>
    <t>CONFORME ORIENTAÇÃO DO SEI 0003387-47.2024.8.24.0710, AQUISIÇÃO DE CABO DE COMUNICAÇÃO PARA CHILLER, O SISTEMA DE CLIMATIZAÇÃO DO
FÓRUM DE GASPAR ESTÁ COM DEFEITO NA COMUNICAÇÃO COM A UC400 CONTROLADORA DA AUTOMAÇÃO GERANDO ALARME. PARA REPARO É
NECESSARIO A TROCA DO CABO QUE LIGA O CHILLER A AUTOMAÇÃO</t>
  </si>
  <si>
    <t>0006931-43.2024.8.24.0710</t>
  </si>
  <si>
    <t>Serviço de Hospedagem em quarto single</t>
  </si>
  <si>
    <t>Despesa referente a 9 diárias para a realização da Sessão do Tribunal do Júri, com início às 8:30h, a ser realizada em 22/02/2024 e com término previsto para o dia
seguinte. Autos nº 0900114-86.2019.8.24.0103. As diárias são para 07 jurados e 02 oficiais de justiça. A RC está de acordo com a Resolução GP n. 27/2014.</t>
  </si>
  <si>
    <t>0009026-46.2024.8.24.0710</t>
  </si>
  <si>
    <t>Aquisição de Tinta Eucatex 18L - MAQ. SUV/PROX GELO/ COR INTERNA</t>
  </si>
  <si>
    <t>A aquisição de tinta se faz necessária para manutenção e reparos dos corredores e salas das paredes do fórum, que serão realizadas pelo zelador.</t>
  </si>
  <si>
    <t>0005905-10.2024.8.24.0710</t>
  </si>
  <si>
    <t>Serviço de Confecção e instalação de quadro institucional, com a plotagem de foto retrato</t>
  </si>
  <si>
    <t>A pedido da Corregedoria-Geral de Justiça, a presente requisição de compras tem por objetivo adquirir quadro, com a plotagem de foto retrato de autoridade, a fim de
incluir no rol de retratos da galeria institucional daquele órgão. Ressalta-se que os preços orçados estão de acordo com o valor de mercado praticado, bem como a
brevidade que o caso requer. _x000D_</t>
  </si>
  <si>
    <t>0009896-91.2024.8.24.0710</t>
  </si>
  <si>
    <t>aquisição de barbante algodão 250 gramas
;caneta marcadora para quadro branco
aquisição de post it e aplicador para fita adesiva</t>
  </si>
  <si>
    <t>Itens 1, 2 e 3 para distribuição às Unidades do PJSC para realização de atividades de escritório. Item 4 para utilização nas atividades de fechamento de caixas.</t>
  </si>
  <si>
    <t>50 Barbantes; 100 caneta maracadora quadro branco; 500 post it e 12 aplicador de fita adesiva</t>
  </si>
  <si>
    <t>0008463-52.2024.8.24.0710</t>
  </si>
  <si>
    <t>Aquisição de Bombonas vazias de água mineral 20L</t>
  </si>
  <si>
    <t>A presente Requisição de Compra objetiva adquirir os vasilhames que foram danificados e/ou extraviados pelas unidades integrantes do Grupo 1, durante o período de vigência da
Ata de Registro de Preços 2125, Pregão 138/2022._x000D_</t>
  </si>
  <si>
    <t>0005473-88.2024.8.24.0710</t>
  </si>
  <si>
    <t>Aquisição de Colher de inox para cafezinho, caixa com 12 unidades
Escova para lavar garrafa térmica
Pá metálica para lixo, com cabo longo</t>
  </si>
  <si>
    <t>Aquisição para distribuição a todas Unidades do PJSC, para utilização nas atividades de copa e limpeza das edificações do PJSC. Em relação à pesquisa do item 1 (colher para cafezinho), duas delas
não são na unidade adquirida (dúzia), mas sim em 6 e 8 unidades, de modo que o valor unitário delas resultaria em R$ 4,36 e R$ 3,36, ou seja, superiores ao valor unitário do orçamento se a aquisição
fosse em peças (R$ 2,58). Observa-se ainda que o item bule do orçamento da empresa Limpel deve ser desconsiderado, uma vez que sua aquisição ocorrerá através de outra empresa que ofertou
valor mais vantajoso.</t>
  </si>
  <si>
    <t>90 colher cafezinho, 300 escova lavar garrafa termica e 80 pá para lixo.</t>
  </si>
  <si>
    <t>0008779-65.2024.8.24.0710</t>
  </si>
  <si>
    <t>Aquisição de Cola em bastão, peso minimo de 10 gramas e validade minimia de 12 meses
Elástico para pernder processo em latex siliconado, cor bege 210mm x 10mm x 1,8mm. Pacote com 1 kg
Fita mágica 12mm x 20m, validade minima de 12 meses
Pasta AZ lombo estreita,revestida em PVC e montada</t>
  </si>
  <si>
    <t>600 cola em bastão; 50 elástico pra prender processo; 50 fita magica e 120 pasta AZ lombo estreita</t>
  </si>
  <si>
    <t>0007837-33.2024.8.24.0710</t>
  </si>
  <si>
    <t>Aquisição de Óleo Essencial de Citronela, 500 ml</t>
  </si>
  <si>
    <t>Há vários agentes físicos e químicos que degradam os acervos bibliográficos. A luz, a poeira, a iluminação, a temperatura, a umidade, a própria tinta utilizada na impressão das obras. No entanto, são agentes biológicos que estão entre os principais causadores de destruição do material impresso. Destes, fungos (mofo ou bolor) e insetos (piolho de livros, cupins, traças baratas, etc.) constam como os mais comuns organismos encontrados em bibliotecas. Haja vista a dificuldade de higienização de acervos volumosos e em razão do acesso livre dos usuários ao material bibliográfico, decorre a necessidade de se optar por elementos que não sejam tóxicos ou agressivos às obras, tampouco às pessoas.
Já há algum tempo, na Biblioteca Desembargador Marcílio Medeiros são utilizados compostos orgânicos na conservação preventiva de seu acervo.
O procedimento se resume em utilizar pequenos sachês de ervas aromáticas untadas em óleo de citronela que são distribuídos pelas estantes. É uma solução simples, de baixo custo, ecologicamente correta e que tem trazido resultados muito positivos em repelir insetos que podem danificar as obras bibliográficas. Outrossim, utilizando o termo "óleo essencial de citronela", não foi possível obter comprovantes de preço na plataforma Banco de Preços, coforme pesquisa inserida nosautos. Assim, solicita-se a aquisição de 500 ml de Óleo essencial de Citronela</t>
  </si>
  <si>
    <t>0005458-22.2024.8.24.0710</t>
  </si>
  <si>
    <t>Aquisição de Kit chave bóia sem fio 2km</t>
  </si>
  <si>
    <t>Necessidade de aquisição de sistema moderno (sem fio) de controle do sistema de abastecimento d´água do Fórum, haja vista o sistema atual estar apresentando
problemas conforme processo SEI 0056702-24.2023.8.24.0710.</t>
  </si>
  <si>
    <t>0006963-48.2024.8.24.0710</t>
  </si>
  <si>
    <t>Aquisição de  Telefone IP - 2 contas</t>
  </si>
  <si>
    <t>A presente aquisição se faz necessária para atender novas demandas de instalação de telefones fixos IP em gabinetes de desembargadores e nas unidades
administrativas deste poder Judiciário, nos termos da Resolução nº 70/2022, bem como para recomposição de reserva técnica, a qual foi exaurida em razão da demanda.
Hoje temos um parque de aproximadamente 1.600 aparelhos instalados, alguns já com mais de 10 anos de utilização, razão pela qual se faz necessária a recomposição
de reserva técnica para a pronta reposição de equipamentos defeituosos._x000D_</t>
  </si>
  <si>
    <t>0006923-66.2024.8.24.0710</t>
  </si>
  <si>
    <t>Aquisição de Refil para embalador quadrado, cor transparente, caixa com 1 mil unidades, marca Sekura</t>
  </si>
  <si>
    <t>Trata-se de manutenção do estoque regular do material usado para embalar guarda-chuvas, fornecido em dias chuvosos a todos (publico externo e interno) que circulam
nas instalações do TJSC e Comarcas. O produto visa manter a higiene e limpeza dos ambientes. Distribuição destina-se ao TJSC, unidades administrativas e Comarcas
deste PJSC</t>
  </si>
  <si>
    <t>0004556-69.2024.8.24.0710</t>
  </si>
  <si>
    <t>Fonte compatível para Scanner FUJITSU S1500 Entrada 100/240Volts - 1.5 - 0,9A - 50/60Hz / Saída 24V DC 2,65A - 24V - 2.65A
Aquisição de Fonte compatível para Scanner FUJITSU S510 Entrada 100/240Volts - 50/60Hz 1.2A / Saída 16V DC 2,5A - 2.5A</t>
  </si>
  <si>
    <t>O pedido de compra justifica-se porque alguns Scanners do parque do Judiciário que estão em manutenção, apesar de seu bom estado, estão com suas respectivas fontes de alimentação com defeito, sendo necessária a aquisição de novas fontes para colocá-los em operação.
Destaca-se, ademais, que foram enviados pedido de cotação para 9 empresas - as que costumeiramente fornecem suprimentos de informática ao Judiciário - e apenas duas delas retornaram apresentando suas propostas. E, também, não foram encontradas compras no banco de preços.</t>
  </si>
  <si>
    <t>0056524-75.2023.8.24.0710</t>
  </si>
  <si>
    <t>Serviço de confecção sob medida e instalação de letra caixa em aço inox – fonte Century Gothic, altura 5 cm, profundidade 1cm. Acabamento escovado e
Serviço de confecção sob medida e instalação de letra caixa em aço inox – fonte Century Gothic, altura 10 cm, profundidade 1cm. Acabamento escovado.</t>
  </si>
  <si>
    <t>Necessidade de aquisição de confecção sob medida e instalação de letra caixa em aço inox,para instalar no hall do andar térreo da Torre 1 do prédio-sede do TJSC, para
inauguração do espaço onde será ocupada a Biblioteca e Museu do TJSC, bem como as letras destinadas ao Ático da Torre II. Por se tratar de aquisição que contempla a
visita de medição, elaboração de leiaute, confecção do material sob medida, além da visita de entrega com instalação, solicita-se que seja afastada a contratação do serviço por meio de dispensa eletrônica. Cabe ressaltar que o Contrato n. 132/2019, que trata de aquisição de materiais de comunicação visual, não dispõe de item com a especificação do material que se pretende adquirir, objeto da presente RC.</t>
  </si>
  <si>
    <t>0009368-57.2024.8.24.0710</t>
  </si>
  <si>
    <t>Aquisição - REFIL/ALMOFADA para carimbo na cor preta - dimensão 14mm x 38mm; 18mm x 47mm; 23mm x 59mm; cor vermelha - 23mm x 59mm
cor preta - dimensão 43mm x 43mm; 40mm x 60mm; cor vermelha - dimensão 40mm x 60mm; CARIMBO automático completo (com resina personalizada* e refil na cor preta) - cartucho preto e dimensão 18mm x 47mm_x000D_"; 25mm x 25mm"; 43mm x 43mm"; 43mm x 43mm"
; 40mm x 60mm";  resina personalizada* e refil na cor vermelha) com datador - cartucho 40mm x 60mm"</t>
  </si>
  <si>
    <t>Permance a necessidade de aquisição de almofadas para carimbos a serem instaladas nos estojos de carimbos disponíveis na Seção para reaproveitamento, bem como
naqueles em uso pelas unidades. Ademais, justifica-se a necessidade de confeccção de carimbos funcionais contendo nome, matrícula e cargo para servidores e
magistrados, visando o desenvolvimento dos serviços prestados de forma efetiva, diante da imprescindibilidade de se identificar de quem é a assinatura constante nos
documentos por estes assinados. Outrossim, subsiste a demanda de distribuição de carimbos padronizados ou personalizados para as diversas unidades do PJSC
utilizarem nos documentos judiciais e administrativos.
A aquisição é destinada a atender aos pedidos de carimbos para o ano de 2024.
As entregas serão feitas conforme demanda, sendo necessários emissão de empenho estimativo.
A aquisição deverá ser realizada através de uma única empresa, conforme descrito na Carta Contrato, a fim de garantir os encaixes dos insumos de carimbos em seus
cartuchos, sem possibilidade inclusive de fornecimento de marcas distintas, evitando a incompatibilidade na estrutura final do carimbo (montagem)._x000D_</t>
  </si>
  <si>
    <t>470 refil/almofadas e 620 carimbos automáticos completo</t>
  </si>
  <si>
    <t>0003775-47.2024.8.24.0710</t>
  </si>
  <si>
    <t xml:space="preserve">Serviço - CONSERTO DE MAQUINA DE LAVAR CALCADAS - MARCA: STIHL -Tombo 460786; </t>
  </si>
  <si>
    <t>A contratação possui critério de sustentabilidade, além da preferência às Microempresas e Empresas de Pequeno Porte? (Dica: privilégio às contratações locais se
enquadra como critério).Conserto da máquina de lavar calçadas - MARCA: STIHL -Tombo 460786_x000D_</t>
  </si>
  <si>
    <t>0007745-55.2024.8.24.0710</t>
  </si>
  <si>
    <t>Aquisição - Ventilador parede premium 60 cm, preto.</t>
  </si>
  <si>
    <t>AQUISIÇÃO DE VENTILADORES DE PAREDE PARA EQUIPAR O PRÉDIO DO FÓRUM DA COMARCA DE CRICIÚMA E SUBSTITUIR AQUELES QUE VÃO
ESTRAGANDO DEVIDO AO GRANDE USO.</t>
  </si>
  <si>
    <t>0005701-63.2024.8.24.0710</t>
  </si>
  <si>
    <t>Aquisição - Kit Base Mogno 3 Furos com Mastros de Madeira</t>
  </si>
  <si>
    <t>Necessidade de colocação de kit para bandeiras no salão do júri e sala de audiencia da Vara Criminal e no predio alugado onde está instalada a 1ª Vara Cível e sala de
audiência, a pedidos das Juízas. Consta termo de consolidação no SEI 0042013-72.2023.8.24.0710 e em atendimento a Resolução do Tribunal de Justiça._x000D_</t>
  </si>
  <si>
    <t>0007558-47.2024.8.24.0710</t>
  </si>
  <si>
    <t>Aquisição - Pincel atômico vermelho, ponta com aproximadamente 7mm, recarregável, em caixa com 12 unidades;  Livro ata 200 folhas, formato 202x297mm, capa preta_x000D_"; Livro ata 100 folhas, formato 202x297mm, capa preta; Prancheta em duratex, 24cm x 33cmm com prendedor de plástico ou metal</t>
  </si>
  <si>
    <t>Para distribuição às Unidades do PJSC para realização de atividades de escritório. Acerca do item 1 - pincel atomico, a pesquisa encontrou o produto comercializado com valor de caixas com 12
unidades, os quais resultam valores unitários de R$ 4,83 , R$ 5,06 e R$ 5,27, de modo que o apresentado pela pretensa contratada oferece maior vantajosidade._x000D_</t>
  </si>
  <si>
    <t>360 pincel atomico vermelho; 20 livro ata 200 fls.; 60 livro ata 100 fls.; 300 prancheta em duratex.</t>
  </si>
  <si>
    <t>0010484-98.2024.8.24.0710</t>
  </si>
  <si>
    <t>Aquisição - Baterias Cr2032 com conector dois fios para notebook</t>
  </si>
  <si>
    <t>O pedido de compra justifica-se porque, atualmente, a Seção de Gerenciamento e Manutenção de Equipamentos de TI não possui em estoque baterias para substituição
daquelas usadas em modelos variados de notebooks do parque e a questão tem sido cada vez mais recorrente.</t>
  </si>
  <si>
    <t>0009931-51.2024.8.24.0710</t>
  </si>
  <si>
    <t>Aquisição - ARRUELA DE SILICONE PARA REPARO DE CAFETEIRA</t>
  </si>
  <si>
    <t xml:space="preserve">A presente Requisição de Compra tem por objetivo a aquisição de arruelas para reparo das cafeteiras, em razão do perecimento das arruelas anteriores, a fim de evitar o
vazamento de café e aumentar a vida útil das cafeteiras. Vale ressaltar que este produto não está disponível no Almoxarifado Central. Os preços orçados pela pretensa contratada estão de acordo com o valor de mercado praticado, conforme pesquisa anexada ao processo. </t>
  </si>
  <si>
    <t>0009800-76.2024.8.24.0710</t>
  </si>
  <si>
    <t>Aquisição - TAMPA PARA VASO SANITÁRIO C/ ACENTO</t>
  </si>
  <si>
    <t>NECESSIDADE DE SUBSTITUIÇÃO DE 5 (CINCO) TAMPAS DE VASO SANITÁRIO DEVIDO AO RACHAMENTO DAS ANTIGAS, ALÉM DA SUBTITUIÇÃO DO VASO
SANITÁRIO DO BANHEIRO DO GABINETE DA NOVA JUÍZA._x000D_</t>
  </si>
  <si>
    <t>0006977-32.2024.8.24.0710</t>
  </si>
  <si>
    <t>Aquisição - Copos</t>
  </si>
  <si>
    <t>Com a previsão de novas sessões do Júri nos próximos meses, é imperativo que tenhamos à disposição um número suficiente de copos de vidro para atender não
apenas aos membros do júri, mas também aos demais participantes e funcionários envolvidos no processo. A utilização de copos de vidro proporciona uma
apresentação mais formal e condizente com a seriedade dos procedimentos judiciais, promovendo, assim, um ambiente mais respeitoso e adequado para as atividades
jurídicas. Ademais, a renovação dos copos de vidro contribuirá para a sustentabilidade, uma vez que o vidro é um material reciclável, reduzindo o impacto ambiental em
comparação com outros tipos de copos descartáveis. Essa medida alinha-se com os princípios de responsabilidade socioambiental, reforçando o compromisso
desteórgão com práticas mais sustentáveis.</t>
  </si>
  <si>
    <t>0005889-56.2024.8.24.0710</t>
  </si>
  <si>
    <t xml:space="preserve">Aquisição de Chaveiro Porta Etiquetas </t>
  </si>
  <si>
    <t>A presente Requisição de Compra tem por objetivo a aquisição de novos identificadores de claviculário para substituição dos identificadores antigos, em razão do
perecimento dos produtos anteriores. Vale ressaltar que este produto não está disponível no Almoxarifado Central.
Os preços orçados pela pretensa contratada estão de acordo com o valor de mercado praticado, conforme pesquisa anexada ao processo. Segue em anexo tabela comparativa de preços entre as pesquisas, visto que a unidade de venda de um dos orçamentos é diferente das demais.</t>
  </si>
  <si>
    <t>0011392-58.2024.8.24.0710</t>
  </si>
  <si>
    <t>Aquisição de Garrafa Térmica 1,9L R.Evolution Total Inox Termolar ( Ampola de Inox)/ MARCA: TERMOLAR</t>
  </si>
  <si>
    <t>A presente Requisição de Compra tem por objetivo a aquisição de novas garrafas térmicas de inox , os quais não estão disponíveis no Almoxarifado Central e
apresentam estoque baixo nas copas do tjsc, prejudicando a correta execução do serviço.
Os preços orçados pela pretensa contratada estão de acordo com o valor de mercado praticado, conforme pesquisa anexada ao processo.</t>
  </si>
  <si>
    <t>0007560-17.2024.8.24.0710</t>
  </si>
  <si>
    <t>Aquisição de TERRA ADUBADA C/ TURFA 20KG</t>
  </si>
  <si>
    <t>Aquisição de insumo para tratar a grama e os boldos que compõe nosso ecotelhado, deixando-os sempre bem verdes. O produto é utilizado sempre que o
boldo começa a ficar amarelado e com pragas. Quantidade necessária para 06 meses de manutenção. Área 360,63 m2 de grama e 439,76 m2 de boldo do ecotelhado. A empresa Agropecuária Gaspar passou orçamento apenas por telefone, no valor de R$ 14,00. Como houve empate, optamos por prosseguir com o pretenso fornecedor devido ao produto ser de melhor qualidade, além de já ter nos fornecido no passado, sendo empresa conhecida com boas referências. Destarte, juntamos também orçamento do painel de preços e da internet para comprovar que os preços praticados estão compatíveis com o mercado.</t>
  </si>
  <si>
    <t>0011521-63.2024.8.24.0710; 0018446-75.2024.8.24.0710</t>
  </si>
  <si>
    <t>Aquisição de rodo para chão com cabo em alumínio</t>
  </si>
  <si>
    <t>Aquisição para distribuição a todas Unidades do PJSC, para utilização nas atividades de limpeza das edificações do PJSC, considerando que houve aumento das ssolicitações nos últimos meses, o
estoque findou na semana passada, de modo que houve a epsquisa de um rodo de maior durabilidade. De modo que para evitar contratempos nas unidades do PJSC, sugerimos a dispensa da cotação
eletrônica._x000D_</t>
  </si>
  <si>
    <t>0008330-10.2024.8.24.0710</t>
  </si>
  <si>
    <t>Aquisição de TELA P/MICTORIO AROMATICA</t>
  </si>
  <si>
    <t>Tela desodorizante para mictórios a fim de neutralizar maus odores e evitar entupimentos de ralo, mantendo a limpeza e a higienização. A quantidade é
necessária para suprir os 27 banheiros masculinos que temos no prédio. Demanda necessária para o presente quadrimestre</t>
  </si>
  <si>
    <t>0011351-91.2024.8.24.0710</t>
  </si>
  <si>
    <t xml:space="preserve">Aquisição de MANGUEIRA ALTA PRESSAO RE-143 9MTS </t>
  </si>
  <si>
    <t xml:space="preserve">A presente Requisição de Compra tem por objetivo a aquisição de mangueiras de alta pressão para serem usadas nas máquinas de lava-jato, em razão do perecimento
das mangueiras anteriores, a fim de facilitar o serviço de limpeza, as quais não estão disponíveis no Almoxarifado Central.
Os preços orçados pela pretensa contratada estão de acordo com o valor de mercado praticado, conforme pesquisa anexada ao processo. </t>
  </si>
  <si>
    <t>0004031-87.2024.8.24.0710</t>
  </si>
  <si>
    <t>Aquisição de Adesivo Perfurado + Impressão Digital – 0,82 x 0,56 m2; Adesivo Perfurado + Impressão Digital – 0,56 x 1,59 m2;  Adesivo – 8,52 x 1,00 e
Serviço de Remoção de adesivo antigo e limpeza de cola.</t>
  </si>
  <si>
    <t>Necessária a remoção da comunicação visual que indicava que o ambiente situado no Bloco G da Universidade Comunitária da Região de Chapecó pertencia à
Assessoria do 1º Juizado Especial Cível, pois agora trata-se do CEJUSC. O assunto foi amplamente tratado no Processo SEI nº 0038479-23.2023.8.24.0710. A demanda
é urgente, tendo em vista que é necessário que o serviço seja executado antes do início das aulas na universidade.</t>
  </si>
  <si>
    <t xml:space="preserve">35 Adesivo; 1 serviço de remoção </t>
  </si>
  <si>
    <t>0004753-24.2024.8.24.0710</t>
  </si>
  <si>
    <t>Aquisição de CLORO HIPOCLORITO 5 LITROS; FIBRA DE LIMPEZA USO GERAL – 102X260MM; FIBRA DE LIMPEZA LEVE BRANCA – 102X260MM; FIBRA DE LIMPEZA PESADA – 102X260MM; FIBRACO DE LIMPEZA BETTACO – 87X125MM e REMOVEDOR DE CERA 5 LITROS</t>
  </si>
  <si>
    <t>Os produtos são necessários para a limpeza e conservação do Fórum, referentes ao 1º semestre de 2024.
O removedor será utilizado para a limpeza e o aumento de aderência e resistência do piso das salas e dos corredores do prédio, áreas de grande circulação de
pessoas, visto que não tem o revestimento esmaltado e os produtos fornecidos pelo Almoxarifado não suprem tal demanda. Frise-se que o Almoxarifado não dispõe
desses produtos. O CLORO é necessário para lavar as calçadas, visto que tem mais poder de concentração do que a água sanitária. (Em consulta com o TJSC confirmou-se que este não fornece o referido produto).
Cada tipo de fibra é necessário para determinado tipo de limpeza desde a leva até a pesada.
Informa-se que a empresada ATACADO LITORAL LTDA apresentou o menor valor unitário de cada item, por conseguinte a de menor valor total. Desse modo, é a que
apresenta a proposta mais vantajosa para Administração.</t>
  </si>
  <si>
    <t>25 cloro; 30 fibra limpeza geral; 40 fibra de limpeza leve; 30 fibra de limpeza pesada; 20 fibraco de limpeza e 25 removedor de cera.</t>
  </si>
  <si>
    <t>0006038-52.2024.8.24.0710</t>
  </si>
  <si>
    <t>Aquisição do teste "A Bateria Fatorial de Personalidade" (caderno de aplicação); teste "As Pirâmides Coloridas de Pfister" (versão para crianças e adolescentes) e teste "As Pirâmides Coloridas de Pfister" (versão para adultos)</t>
  </si>
  <si>
    <t>Confecciona-se essa requisição de compras para aquisição de testes psicológicos para utilização pelo Setor Psicossocial da Comarca. A Seção Psicossocial em Saúde, da Divisão de Atenção a Saúde, foi consultada e indicou que a aquisição ocorre no âmbito de cada Comarca, conforme mensagem eletrônica inclusa neste processo.</t>
  </si>
  <si>
    <t>0007170-47.2024.8.24.0710</t>
  </si>
  <si>
    <t>Serviço de Hospedagens em quarto single</t>
  </si>
  <si>
    <t>Hospegagem aos participantes da sessões do Tribunal de Júri, dia 14/03/2024, com início às 8h, processo judicial n.0001695-69.2019.8.24.0069, com os seguintes
participantes (previstos na Resolução GP n. 27/2014, Art. 4º): dois oficiais de justiça e sete jurados do conselho de sentença. Justificativas: a) há previsão de que serão
dois dias de sessão do tribunal do júri, uma vez que são 03 réus e 15 testemunhas; b) recebemos requisição do juízo no dia 14/03/2024, porém, apenas nesta data tivemos acesso aos documentos do fornecedor constande desta requisição de compras; c) em negociação com o fornecedor, chegou-se a melhor cotação do valor por quarto, que é o de R$ 160,00 por unidade.</t>
  </si>
  <si>
    <t>0009390-18.2024.8.24.0710</t>
  </si>
  <si>
    <t>Serviço de Conserto de nobreak patrimônio 459860 ; 459861 e 459867</t>
  </si>
  <si>
    <t>Justifica-se a presente RC para conserto de três dos nobreaks de 3 kVA utilizados nas Salas de Sessão deste PJSC. Os preços orçados se mostraram condizentes
com os praticados no mercado, conforme orçamentos anexos obtidos com três empresas do ramo, bem como em pesquisa no Banco de Preços. O conserto dos nobreaks apresenta valor inferior a 60% do valor de aquisição de cada um deles e permitirá restabelecer o pleno funcionamento dos nobreaks</t>
  </si>
  <si>
    <t>0009738-36.2024.8.24.0710</t>
  </si>
  <si>
    <t>Aquisição de Quadro de cortiça com a imagem do mapa do Estado de SC</t>
  </si>
  <si>
    <t>Necessidade de aquisição de confecção sob medida e instalação de quadro de cortiça com o mapa atualizado do Estado de Santa Catarina. Os quadros serão instalados
na Corregedoria-Gera de Justiça, nas Diretoria-Geral Judiciária bem como nas Vice-presidências. A aquisição do produto é indispensável para as áreas responsáveis para
o bom funcionamento das atividades. A atualização do mapa torna a compra urgente, motivo pelo qual solicita-se que seja afastada a realização da compra por meio de
cotação eletrônica. Cabe ressaltar que o Contrato n. 132/2019, que trata de aquisição de materiais de comunicação visual, não dispõe de item com a especificação do
material que se pretende adquirir, objeto da presente RC.</t>
  </si>
  <si>
    <t>0010929-19.2024.8.24.0710</t>
  </si>
  <si>
    <t>Aquisição Caixa Makpro Sistema Amplificado MK CA 3.8 SW2</t>
  </si>
  <si>
    <t xml:space="preserve">Trata-se de requisição de compras de um Sistema de Som Amplificado MK CA 3.8. A demanda é para atender o Gabinete da Presidência e Assessoria de Cerimonial em
diversos eventos pelas Comarcas de Santa Catarina.
Informo que alguns municípios não possuem sistema de som adequado para atender as demandas e o contrato com a empresa Quality’s Som e Serviços, não permite que
o atendimento em regiões fora da grande Florianópolis.
Desta forma, para atender as demandas do Gabinete da Presidência, bem como desta Assessoria de Cerimonial faz-se necessário a compra do Sistema de Som Portátil.
Por oportuno, esclareço que o material não se enquadra nas vedações previstas pela Lei Estadual nº 6.677/1985 e não se enquadra em bem de luxo.
Destaco, por fim informo que não há resolução vigente com essa previsão e nesse sentido, destaca-se o disposto no art. 5º, §3º, IV da Res. GP n. 29/2021:
Art. 5º As contratações diretas de pequeno valor serão realizadas preferencialmente por meio da dispensa eletrônica.[...] § 3º Será utilizado o formulário de requisição de compras, com a contratação da proposta mais vantajosa consignada, quando:
[...]IV - caracterizado evidente prejuízo no uso da dispensa eletrônica. Informo ainda, que foi realizado orçamentos com várias empresas, o qual verificou-se que a proposta da empresa Musical Floripa Com. Instrumentos Musicais Eireli ME é </t>
  </si>
  <si>
    <t>0011942-53.2024.8.24.0710</t>
  </si>
  <si>
    <t>Serviço de conserto e manutenção de persiana, sala 101; 102; 107; 114; 118; 121 e 126</t>
  </si>
  <si>
    <t>A presente Requisição destina-se a manutenção de sete ( 7 ) persianas, as quais estão instaladas nas seguintes salas, quais sejam: Atendimento da Vara Criminal, sala
101: Cartório da Vara Criminal, sala 102; Cartório da 1ª Vara Cível, sala 107; Informática, sala 114; Assessoria da Vara de Família, sala 118; Cartório da Vara de Família,
sala 121 e Tribunal do Júri Popular, sala 126</t>
  </si>
  <si>
    <t>0005557-89.2024.8.24.0710</t>
  </si>
  <si>
    <t>"Aquisição de Tampa para caixa d'água com as seguintes características: tampa de fibra de vidro para caixa d'água com
capacidade de 10.000 litros, redonda, com diâmetro de 2,54m, compatível com a caixa d'água da marca
BakofTEC."</t>
  </si>
  <si>
    <t>Após forte temporal no dia 11/01/2024, duas tampas de caixas d'água voaram, sendo que uma quebrou. Por se tratar de material que possui vidro em sua composição, a
empresa da manutenção predial aconselhou o descarte imediato do material e informou que providenciaria a nova tampa. Dias depois, quando apresentou o
levantamento dos materiais para reparar os prejuízos causados pelo temporal, não informou a tampa. Ao questionar, a Secretaria descobriu que a aquisição deveria ser através de requisição de compras, visto que o contrato de manutenção predial não prevê esse item. Considerando que a tampa é necessária para evitar a contaminação da água, além da proliferação do mosquito da dengue, faz-se urgente adquirir o material e tampar a caixa (tampada de forma provisória, pelo zelador, com uma lona e auxílio de borrachas).</t>
  </si>
  <si>
    <t>Aquisição - Luvas Silicone para cozinha</t>
  </si>
  <si>
    <t>As refeições do júri são servidas dentro das dependências do Fórum, visto que possui buffet térmico(patrimônio 468499), para manter aquecida a alimentação. Ocorre que a empresa que fornece alimentação recolhe, um dia antes da sessão do júri, as cubas(8) do buffet térmico, para entregar a alimentação separadamente nas cubas. As terceirizadas do Fórum que fazem o transporte das cubas com o alimento(aquecido,) para a sala de refeição e a fim de evitar queimaduras nas mãos, faz-se necessária a
aquisição de luvas de silicone. Importante mencionar que a Comarca buscou fornecedores locais/regionais entre eles : JH Variedades (49)99197-4368 , EURO 12
(49)99170-1449 , Quase tudo por 1,99 (49)99111-9465, Mix utilidades (48)3225-8060 e não houve retorno de fornecedores.</t>
  </si>
  <si>
    <t>0008846-30.2024.8.24.0710</t>
  </si>
  <si>
    <t>Serviço de Hospedagem - Hospedagens com café da manhã</t>
  </si>
  <si>
    <t>10 Hospedagens para o Júri do dia 19/06/2024. Autos n. 0000549-28.2019.8.24.0025. Início da sessão: 9 horas. Como será um júri de grande porte, complexo, com
multiplus vítimas e testemunhas, há previsão de até 2 dias consecutivos de sessão, razão pela qual estamos contratando hospedagem para a noite do dia 19/06/2024.
Serão 10 quartos, para os 7 jurados, 2 oficiais de justiça e 2 PM´s, para garantia do princípio da incomunicabilidade e segurança. Único Hotel de padrão mediano da cidade de Gaspar/SC, que apresenta boas condições de higiene, preço adequado, boa localização e segurança (quartos no
mesmo bloco). A RC está de acordo com a Res. GP n. 27/2014.</t>
  </si>
  <si>
    <t>0011016-72.2024.8.24.0710</t>
  </si>
  <si>
    <t>0007453-70.2024.8.24.0710</t>
  </si>
  <si>
    <t>Aquisição - Nobreak Senoidal 1500VA Bi Volt</t>
  </si>
  <si>
    <t>Compra a requerimento do Núcleo Institucional de Segurança do TJSC para operacionalizaão do equipamento de raio x instalado na entrada do prédio._x000D_</t>
  </si>
  <si>
    <t>0009228-23.2024.8.24.0710</t>
  </si>
  <si>
    <t>Aquisição - Kit Transmissor e receptor HDMI sim fio, Hagibis</t>
  </si>
  <si>
    <t>Aquisição de um Transmissor de video HDMI Wirelee, com a finalidade de trocar o cabeamento VGA para HDMI, tendo emvista que os promotores e advogados não 
possuem notebooks com entrada VGA, quando utilizados nas audiências e sessões do Tribunal do Júri.</t>
  </si>
  <si>
    <t>0057884-45.2023.8.24.0710</t>
  </si>
  <si>
    <t>Aquisição - TELA MICTORIO_x000D_</t>
  </si>
  <si>
    <t xml:space="preserve">AQUISIÇÃO DE TELAS PARA MICTÓRIO, MATERIAL EXTREMAMENTE NECESSÁRIO PARA EVITAR O MAU CHEIRO NOS BANHEIROS.
</t>
  </si>
  <si>
    <t>0007720-42.2024.8.24.0710</t>
  </si>
  <si>
    <t>Aquisição - Corrediças telescópicas de 40cm (sem amortecedor) e Rodinhas fixas de 10cm.</t>
  </si>
  <si>
    <t>Aquisição de corrediças e rodinhas para conserto de gaveteiros de diversos locais do Fórum de Tubarão; Aquisição de rodinhas para conserto de carrinho utilizado pelos TSI’s da 
Comarca de Tubarão. A RC está de acordo com a Resolução GP n. 27/2014</t>
  </si>
  <si>
    <t>10 corrediças e 2 rodinhas fixas.</t>
  </si>
  <si>
    <t>0003100-84.2024.8.24.0710</t>
  </si>
  <si>
    <t>Aquisição - Pasta de limpeza Inox_x000D_</t>
  </si>
  <si>
    <t>As refeições do júri são servidas nas dependências do Fórum; A Comarca possui um buffet térmico(patrimônio 468499) para conservar a refeição aquecida. Com o passar 
do tempo, surgiram algumas manchas no inox e faz-se necessária a aquisição de produto específico para limpeza das cubas de inox do equipamento. Assim, buscou-se 
fornecedores locais/regionais, entre eles: Mercado Glória (49)3240-0151 , Mercado Renascer (49)99169-6279 , Mercado Padilha (49)9812-7061, Super Curitibanos 
(49)3245-1138 e não houve retorno desses fornecedores.</t>
  </si>
  <si>
    <t>0011866-29.2024.8.24.0710</t>
  </si>
  <si>
    <t>Aquisição - Moldura em madeira com paspatur para azulejo decorativo._x000D_</t>
  </si>
  <si>
    <t>A pedido do Juiz-Corregedor, há necessidade de aquisição de uma moldura para um azulejo na CGJ que trata sobre adoção. Justifica-se o pedido tendo em vista já existir 
outro azulejo com o mesmo modelo solicitado, necessitando portanto de uniformidade. Ressalta-se que o Contrato n. 132/2019, que trata de aquisição de materiais de comunicação visual, não dispõe de material com a especificação do material que se pretende adquirir, objeto da presente RC.</t>
  </si>
  <si>
    <t>0012026-54.2024.8.24.0710</t>
  </si>
  <si>
    <t>Aquisição - Coletora de Lixo 240 LTs Contemar Verde</t>
  </si>
  <si>
    <t>A presente requisição de compra tem por objetivo a aquisição de novos contentores de lixo, os quais não estão disponíveis no almoxarifado central e são destinados para 
a reserva de vidro produzidos pelas torres I e II do TJSC (SEDE), para posteriormente serem coletados. A compra refere-se ao 
abastecimento de material para o ano de 2024 e a urgência se faz necessária por não termos o referido bem em estoque, e a produção de lixo, nas torres do prédio sede, 
vem aumentando, devido ao retorno presencial. Os preços orçados pela pretensa contratada estão de cordo com o valor de mercado praticado.</t>
  </si>
  <si>
    <t>0012574-79.2024.8.24.0710</t>
  </si>
  <si>
    <t>Aquisição de capa de chuva manga PVC forrado GG Amarela</t>
  </si>
  <si>
    <t>Trata-se de uma Requisição de Compras para adiquirir 10 CAPAS DE CHUVA MANGA PVC FORRADA GG AMARELA, com intuito de serem utilizadas pela equipe da
Seção de Apoio ao prestar serviços fora do prédio e na UPC em dias de chuva.</t>
  </si>
  <si>
    <t>0012210-10.2024.8.24.0710</t>
  </si>
  <si>
    <t>Aquisição de Repelentes Repellere 150 ml aerossol, My Health</t>
  </si>
  <si>
    <t>Combate ao surto de dengue em Blumenau, protegendo os servidores do PJSC que laboram no fórum Central. Segue notícia divulgada nesta data no sítio eletrônico do
Município de Blumenau : “Com o objetivo de intensificar o combate ao Aedes aegypti, os agentes de endemias continuam vistoriando residências, depósitos, terrenos
baldios e estabelecimentos comerciais para buscar focos do mosquito. Desde o último boletim, divulgado em 6 de março, a cidade registrou 122 novos focos e 473 casos
da doença. O total acumulado desde a primeira semana de 2024 é de 1.291 focos do mosquito e 5.350 casos prováveis. Destes, 4.242 estão em investigação e 1.108
foram confirmados. Sete pessoas estão internadas em Unidade de Terapia Intensiva (UTI) e 22 em enfermaria.” (https://www.blumenau.sc.gov.br/secretarias/gabinetedo-vice-prefeito/gavice/boletim-dengue-ao-13-3-202424)</t>
  </si>
  <si>
    <t>0014247-10.2024.8.24.0710</t>
  </si>
  <si>
    <t>Serviço de Locação de Auditório Período Integral  25/04/2024</t>
  </si>
  <si>
    <t>Locação de sala (auditório) para a sessão do Tribunal do Júri, datada de 25-4-2024, nos autos da ação penal 5002896-47.2023.8.24.0141, conforme previsão legal,
contida no art. 2º, Inc. I e § 1º da Resolução GP 27/2014. Justifica-se o aluguel do espaço particular, haja vista que na Comarca não existem espaços públicos passiveis
de aparelhar julgamento pelo Tribunal do Júri, por se tratarem de locais sem adequação de espaço (sendo eles na grande maioria pequenos, como o exemplo da câmera
de vereadores local e auditório da Prefeitura); além de não propiciarem segurança suficiente aos trabalhos. Quanto aos orçamentos adicionais, necessários ao pedido,
saliento que o auditório em referência é o único na Comarca, não havendo outros similares que possam ser indicados. Não obstante, utilizando-se do painel de preços, o
valor solicitado para o aluguel de dois turnos do ambiente é muito aquém daquele previsto pelo painel de preços, conforme depreende-se pelo anexo. Por fim, registro, a
título de conhecimento, que desde a instalação da Comarca até os dias de hoje, todos os Júris, sem exceção, foram realizados no mesmo local, pelos mesmos motivos
invocados, qual seja, a ausência de ambiente similar em toda a Comarca que pudesse aparelhar o julgamento.</t>
  </si>
  <si>
    <t>0012635-37.2024.8.24.0710</t>
  </si>
  <si>
    <t>"Aquisição de Mangueira de 8 metros (R$ 19,90 o metro) Belfit 1T 1/4 com trama de aço para lavadora de alta pressão Sthil
patrimônio 434608" e Terminal e ponta (elemento para fixação) da mangueira na lavadora Sthil patrimônio 434608</t>
  </si>
  <si>
    <t>Necessidade de substituição da mangueira e terminais de conexão da mangueira da lavadora de alta pressão da marca Sthil, patrimônio 434608, em virtude de rompimento
da mangueira antiga pelo desgaste e tempo de uso. A lavadora de alta pressão é imprescindível para lavação de calçadas, paredes, cercas e janelas da área externa do
prédio do Fórum. O valor foi orçado pela empresa vencedora por metro (R$ 19,90 o metro), mas é apenas uma mangueira de 8 metros com valor unitário de R$ 19,90 o
metro perfazendo o total de R$ 159,20_x000D_</t>
  </si>
  <si>
    <t>1 mangueira e 2 terminal pra mangueira</t>
  </si>
  <si>
    <t>0012920-30.2024.8.24.0710</t>
  </si>
  <si>
    <t>Aquisição de terra adubada para os jardins e plantas</t>
  </si>
  <si>
    <t>A presente requisição destina-se a compra de terra adubada para execução dos serviços de adubação do gramado e vegetação do jardim com área de 500m² do Foro da
Comarca programado para o mês de abril de 2024, conforme já estabelecido no cronograma que consta na contratação dos serviços de jardinagem no processo SEI
0060154-42.2024.8.24.0710 doc. 6886505 de acordo com a Resolução GP 14/2020 e Orientação nº 08/2020,</t>
  </si>
  <si>
    <t>0012557-43.2024.8.24.0710</t>
  </si>
  <si>
    <t>Aquisição de toldos fixos abaulados na cor café</t>
  </si>
  <si>
    <t>Produto necessário para proteção das salas contra água da chuva, visto que o prédio não possui beiral. Serão instaladas na porta de entrada da sala de audiência da
1ª Vara (entrada de réu preso), sala de depoimento especial e sala da secretária do Foro_x000D_</t>
  </si>
  <si>
    <t>0009503-69.2024.8.24.0710</t>
  </si>
  <si>
    <t>Aquisição - PLACA SAIDA FOTOLUM. (MODELO S.L) 24 X 12 PVC 2MM (S12); PLACA SAIDA P/ DIREITA FOTOLUM. (MODELO S.L) 24 X 12 PVC 2MM (S 13) e PLACA SAIDA P/ ESQUERDA FOTOLUM. (MODELO S.L) 24 X 12 PVC 2MM (S
13A)"</t>
  </si>
  <si>
    <t>Material necessário para sinalização adequada das saídas de emergência. _x000D_</t>
  </si>
  <si>
    <t>0013441-72.2024.8.24.0710</t>
  </si>
  <si>
    <t>Aquisição de Disco lustrador bege para enceradeira</t>
  </si>
  <si>
    <t>Justificamos a presente requisição de compra do disco lustrador para o fim de recuperar e manter o brilho do piso deste Fórum Nereu Ramos, Comarca de Lages, tendo
em vista a grande circulação de pessoas e a necessidade de mante-lo com aspecto limpo, bonito e de qualidade.</t>
  </si>
  <si>
    <t xml:space="preserve">0014703-57.2024.8.24.0710	</t>
  </si>
  <si>
    <t>Aquisição de Cloro ativo 5L hipoclorito 4,6%</t>
  </si>
  <si>
    <t>Requisição para compra de cloro concentrado (hipoclorito de sódio), necessário para limpeza de telhado, terraços e outras áreas abertas, pois há sujeiras que ficam
incrustadas nas superfícies e não é possível limpá-las com os itens comuns de limpeza diária</t>
  </si>
  <si>
    <t xml:space="preserve">0013743-04.2024.8.24.0710	</t>
  </si>
  <si>
    <t>Aquisição - TERRRA P/AMBIENTE EXTERNO (SACO COM 30 LIT/ 16KG);  SEIXO NATURAL OU LAVADO, TAMANHO 01 (SACO COM 20 KG); SEIXO NATURAL OU LAVADO, TAMANHO 02 (SACO COM 20 KG)
e SEIXO NATURAL OU LAVADO, TAMANHO 03 (SACO COM 20 KG)</t>
  </si>
  <si>
    <t>Tendo em vista a revitalizações de espaços de jardinagem, pela Diretoria de Infraestrutura, apresenta-se a presente requisição de compra.
O material adquirido será assim aproveitado: 70 sacos de terra para a sede (espaço térreo e floreiras piso superior) e 30 sacos para jardim externo, UPC; seixos para
contorno das ilhas de Guaimbés (já plantadas no ano passado).
A presente RC vincula-se ao processo SEI n°0005723-24.2024, em andamento, para compra complementar de Grama Amendoim.
 O produto será fornecido por empresa local.
O valor do serviço é compatível com o valor praticado no mercado conforme orçamentos de empresas especializadas no ramo, anexos no processo.</t>
  </si>
  <si>
    <t>100 saco de terra; 5 saco de seixo lavado 01; 10 saco seixo lavado 02 e 5 saco seixo lavado 03.</t>
  </si>
  <si>
    <t>0011750-23.2024.8.24.0710</t>
  </si>
  <si>
    <t>"Aquisição - Kit base 3 furos para 3 mastros de bandeira_x000D_"</t>
  </si>
  <si>
    <t>Kit base para 3 mastros que será utilizado no gabinete do Juiz da 1ª Vara Cível. O preço da pretensa contratada reflete preços de mercado, já que igual ou inferior ao preço referencial constante do Termo de Consolidação de Pesquisa de Preços disponível no Doc. 7524744 do Sei n. 0042013-72.2023.8.24.0710 vigente até o dia 14/12/2024
(ou nova data a ser fixada pela Diretoria de Infraestrutura em novo documento).</t>
  </si>
  <si>
    <t>0013800-22.2024.8.24.0710</t>
  </si>
  <si>
    <t>"Aquisição -  JATO PULVERIZADOR COSTAL 12LT_x000D_"</t>
  </si>
  <si>
    <t>Requisição para compra de jato pulverizador costal, necessário para limpeza de telhado, terraços e outras áreas abertas, inclusive temos bastante
calçadas, pois há sujeiras que ficam incrustadas nas superfícies e facilitará a limpeza com o auxilio deste item. Area externa com 1.200m2
aproximadamente_x000D_</t>
  </si>
  <si>
    <t>0016700-75.2024.8.24.0710</t>
  </si>
  <si>
    <t>Aquisição de Suporte de Metal - Porta Banner Vector</t>
  </si>
  <si>
    <t>Trata-se de Requisição de Compras de 12 porta banners. A demanda é para atender o Gabinete da Presidência e Assessoria de Cerimonial, em razão das reuniões e
eventos realizados pelo Tribunal de Justiça de Santa Catarina._x000D_</t>
  </si>
  <si>
    <t>0013538-72.2024.8.24.0710</t>
  </si>
  <si>
    <t>Aquisição de Tablado medindo 1,80 cm x 0,96 cm com 0,20 cm de altura em madeira Angelim acabamento com seladora.</t>
  </si>
  <si>
    <t xml:space="preserve">Aquisição de tablado não fornecido pelo Tribunal, para elevação da cadeira utilizada pelos magistrados no salão do júri do Fórum de Guaramirim, visando maior
ergonomia na realização das audiências da 1ª Vara e sessões do tribunal do júri da Unidade Judiciária de Cooperação. Em consulta ao Tribunal, adveio orientação para
aquisição do tablado confeccionado em madeira, visto que sua durabilidade é maior se comparado aos móveis sob medida confeccionados em MDF. Através da
solicitação de 03 (três) orçamentos de empresas diferentes, esta ora apresentada, foi a vencedora. </t>
  </si>
  <si>
    <t>0013305-75.2024.8.24.0710</t>
  </si>
  <si>
    <t>Aquisição - CAPACHO LISO</t>
  </si>
  <si>
    <t>Produto necessário para manter a limpeza dos locais_x000D_</t>
  </si>
  <si>
    <t>0012886-55.2024.8.24.0710</t>
  </si>
  <si>
    <t>Aquisição de Mesa de Som Yahaha DM3</t>
  </si>
  <si>
    <t>Aquisição de nova mesa de som em virtude dos recorrentes defeitos e da obsolescência do equipamento utilizado atualmente nas sessões de Tribunal do Júri
do Fórum Rid Silva.
A compra do equipamento, modelo Yamaha DM3, foi indicada pela Divisão de Redes de Comunicação, mediante Informação (7962545), inserida no processo
SEI 0010370-62.2024.8.24.0710.
Foi necessário efetuar orçamento com lojas de outros estados, uma vez que não foram encontradas opções do modelo objeto deste processo no mercado
local._x000D_</t>
  </si>
  <si>
    <t>0012061-14.2024.8.24.0710</t>
  </si>
  <si>
    <t>Serviço - 1ª; 2ª e 3ª aplicação de tratamento químico ofensivo e preventivo contra o mosquito da dengue</t>
  </si>
  <si>
    <t>Haja vista o alerta recente da Diretoria de Saúde, sobre o alto risco de transmissão de dengue no Estado, confecciona-se esta requisição de compras para contratação de serviço de desinsetização contra o mosquito da dengue. Será realizado tratamento químico com método de nebulização na área externa e pulverização de caixas de passagem e ralos em toda a área externa do terreno do prédio. O serviço será realizado mensalmente, a cada 30 dias, totalizando 3 aplicações.</t>
  </si>
  <si>
    <t>0014476-67.2024.8.24.0710</t>
  </si>
  <si>
    <t>Aquisição de lustra móvel 200ml, fragrância lavanda, validade mínima de 12 meses</t>
  </si>
  <si>
    <t>Aquisição para distribuição a todas Unidades do PJSC, para utilização nas atividades de limpeza das edificações do PJSC._x000D_</t>
  </si>
  <si>
    <t>0014189-07.2024.8.24.0710</t>
  </si>
  <si>
    <t>Aquisição de Corrediças telescópicas de 40cm (sem amortecedor).</t>
  </si>
  <si>
    <t>Aquisição de corrediças para conserto de gaveteiros de diversos locais do Fórum de Tubarão. A RC está de acordo com a Resolução GP n. 27/2014.</t>
  </si>
  <si>
    <t>0014446-32.2024.8.24.0710</t>
  </si>
  <si>
    <t>Aquisição de CAIXA D’AGUA 7500 LITROS</t>
  </si>
  <si>
    <t xml:space="preserve">Conforme processo SEI n. 0009901-55.2020.8.24.0710, a compra da caixa d'água de 7500L se faz necessária para adequação da cisterna do Fórum Distrital do
Continente, por tratar-se de manutenção essencial, prevista como material necessario no projeto hidrossanitário doc n. 6695216 e na planilha doc. n. 6695229. Sendo
justificada sua aquisição por meio de Requisição de Compra, em função deste item não estar previsto no contrato de manutenção predial vigente (30/2023), para ser
fornecido pela Empresa prestadora de serviços. </t>
  </si>
  <si>
    <t>Aquisição de Cartucho toner original para HP Laserjet Pro M454 cor preta - W2020X; HP Laserjet Pro M454 cor ciano - W2021X; HP Laserjet Pro M454 cor amarelo - W2022X e HP Laserjet Pro M454 cor magenta - W2023X.</t>
  </si>
  <si>
    <t>Suprimentos para impressora colorida instalada há pouco tempo no Gabinente da Presidência. A última aquisição deste produto fora realizada em 2023 pela Divisão de Suporte e Gestão de Ativos de TI. Considerando que a Assessoria de Cerimonial da Presidência necessita dos suprimentos com celeridade, informamos que a aquisição destes itens não poderá aguardar a contratação prevista no Plano Anual de Contratações, uma vez que a mesma comportará aquisição de mais de 30 tipos distintos de suprimentos e demandará um lapso temporal de maior amplitude, deste modo sugerimos a dispensa da cotação eletrônica._x000D_</t>
  </si>
  <si>
    <t>0009367-72.2024.8.24.0710</t>
  </si>
  <si>
    <t>Aquisição de Placas padrão Mercosul - Veículo Oficial Chevrolet SPIN, placa QTL-8768</t>
  </si>
  <si>
    <t>Necessidade de trocas de placas, haja vista, tivemos uma perda da placa original, portanto, houve a necessidade de adquirirmos as placas padrão mercosul, pois as de
padrão originárias não são mais fabricadas.</t>
  </si>
  <si>
    <t>0016184-55.2024.8.24.0710</t>
  </si>
  <si>
    <t>Aquisição de vassoura sanitária com suporte</t>
  </si>
  <si>
    <t>Aquisição para distribuição a todas Unidades do PJSC para utilização nas atividades de limpeza das edificações do PJSC._x000D_</t>
  </si>
  <si>
    <t>Serviço de Conserto da lavadora de roupas patrimônio 404711, com fornecimento de materiais</t>
  </si>
  <si>
    <t xml:space="preserve">Trata-se do conserto da máquina de lavar roupas do Fórum, equipamento necessário para as serventes lavarem panos e toalhas. O referido equipamento encontra-se com angueira de saída de água vazando, necessitando sua troca. A mangueira será fornecida pela empresa, juntamente com a mão de obra. </t>
  </si>
  <si>
    <t>0014429-93.2024.8.24.0710</t>
  </si>
  <si>
    <t>"Aquisição de Tapete de vinil alto tráfego, cor grafite e sem personalização - Tamanho 2,30m x 1,20m - Entrada prinicpal do prédio"
"Tamanho 1,00m x 0,60m - Entrada estacionamento privativo" Tamanho 0,80m x 0,60m - Entrada garagem  viatura - acesso Salão Júri"
"Tamanho 0,80m x 0,60m - Entrada garagem viatura - acesso circulação/audiências" "Tamanho 0,90m x 0,60m - Entrada estacionamento 1º andar"</t>
  </si>
  <si>
    <t>Aquisição de tapetes conforme especificações acima, os quais serão colocados nas portas de acesso ao novo prédio do Fórum da Comarca de Herval d´Oeste. Justificase o pedido de urgência na tramitação deste pedido em razão da iminente data de inauguração do prédio.</t>
  </si>
  <si>
    <t>0017420-42.2024.8.24.0710</t>
  </si>
  <si>
    <t>"Contratação de Docente para ministrar curso - Contratação do professor Jorge Trindade para ministrar o Curso de Motivação e Integração Organizacional
para Servidores da Academia Judicial, a ser realizado no dia 3 de abril de 2024, das 9h às 12h, na Academia
Judicial."
"Contratação de Docente para ministrar curso - Contratação do professor Jorge Trindade para ministrar a Unidade 1 do Curso Eproc em Foco, a ser realizada
no dia 9 de abril de 2024, das 8h às 10h, na Academia Judicial."</t>
  </si>
  <si>
    <t>A justificativa pormenorizada encontra-se no Projeto Básico para Contratação AJU 06/2024. Diante da possibilidade de duplo enquadramento, conforme Resolução GP 29/2021, encaminha-se por requisição de compra. Os Cursos foram autorizados pelo Diretor Executivo da Academia Judicial, Desembargador Luiz Felipe Schuch, doc. 8040623 do SEI 0016158-57.2024.8.24.0710 e doc. 8040853 do SEI 0016158-57.2024.8.24.0710 (relacionados).</t>
  </si>
  <si>
    <t>0018246-68.2024.8.24.0710</t>
  </si>
  <si>
    <t>"Aquisição de Placa fotoluminescente 40 x12 cm _x000D_"</t>
  </si>
  <si>
    <t>Visando cumprir as adequações necessárias junto ao CBMSC descritas no SEI 0057276-47.2023.8.24.0710, tendo em vista que não há previsão do fornecimento de
placa fotoluminescente nos contratos de manutenção vigentes.</t>
  </si>
  <si>
    <t>0018384-35.2024.8.24.0710</t>
  </si>
  <si>
    <t>Serviço de  Hospedagem em Quarto Single</t>
  </si>
  <si>
    <t>Hospedagem para os participantes da sessões do Tribunal de Júri, dia 09/04/2024, processo judicial nº 5001912-46.2022.8.24.0061, início da sessão as 09:00.
- Categoria de participantes previstos: Oficial de Justiça e Jurados. - A RC está de acordo com a Resolução GP n. 27/2014. - A RC encontrasse fora do prazo de 30 dias, por conta do cartório que informou com prazo exíguo e os fornecedores também demoraram pra responder o orçamento._x000D_</t>
  </si>
  <si>
    <t>0017885-51.2024.8.24.0710</t>
  </si>
  <si>
    <t>Serviço de Conserto em Microfones</t>
  </si>
  <si>
    <t>Requisição de serviço de conserto de cinco microfones da marca Shure, modelo MX418D/N, utilizados nas sessões do Tribunal do Júri do Fórum Rid Silva, patrimônios
395608, 395611, 395614, 395616 e 395617.</t>
  </si>
  <si>
    <t>0013497-08.2024.8.24.0710</t>
  </si>
  <si>
    <t>Aquisição de BOBINA DE PLÁSTICO BOLHA: 1,20m X 100m</t>
  </si>
  <si>
    <t>Esta requisição de compras se justifica pela necessidade de aquisição de plástico bolha para acondicionamento de bens apreendidos, especialmente monitores e
televisores cujas telas são bastante sensíveis e frágeis. O plástico bolha também será utilizado como forma de proteger as mobílias pertencentes aos magistrados e ao
Poder Judiciário de Santa Catarina em casos de mudanças. A presente solicitação é semelhante a RC 0028541-04.2023.8.24.0710.</t>
  </si>
  <si>
    <t>0016826-28.2024.8.24.0710</t>
  </si>
  <si>
    <t>0017234-19.2024.8.24.0710 (2º quadrimestre)</t>
  </si>
  <si>
    <t>Aquisição de TAMPA FERRO INCÊNDIO MEDINDO 60 X 40</t>
  </si>
  <si>
    <t>Necessidade de aquisição de uma tampa de incêndio, para o hidrante dos bombeiros, que fica na calçada lateral do prédio, com a finalidade de substituir a existente que
quebrou. Como a referida tampa fica na calçada, onde transitam um razoável número de pessoas todos os dias, sua substituição é de fundamental importância, pois o
buraco aberto na calçada, pode acarretar acidentes por quedas ou outras situações mais graves. Informo que foram colhidos três orçamentos, com fornecedores locais e ainda, que a presente Requisição de compras está de acordo com o contido nas Orientações Gerais Nº 01/2024.</t>
  </si>
  <si>
    <t>0019032-15.2024.8.24.0710</t>
  </si>
  <si>
    <t>Aquisição de Capacho Liso GOLDEN 120cm X 80cm;  200cm X 150cm; 100cm X 80cm; 150cm X 150cm</t>
  </si>
  <si>
    <t>A presente requisição tem a finalidade de compra capachos para substituir os existentes na Comarca, o qual encontram-se danificados pela ação do
tempo e uso, conforme fotos anexas. O prédio possui 7.801,91 m2, que contém 9 pavimentos, 3 ambientes de grandes de garagens, pátio, calçadas, hall, telhado e
diversos terraços. É essencial neste momento para que a limpeza predial não seja afetada. Orçamento adicional 2 cotou os produtos em metros, sendo R$ 241,90 o preço
unitário. Fazendo o cálculo com base no orçamento da empresa vencedora(fornecido pela vendedora Daniela), o metro tem o valor de R$171,55, sendo portanto o mais
barato, tanto unitário quanto total.</t>
  </si>
  <si>
    <t>0019052-06.2024.8.24.0710</t>
  </si>
  <si>
    <t>"Aquisição Giratório pvc com rosca e trava freio 1.5/8_x000D_"</t>
  </si>
  <si>
    <t>Necessária a aquisição de Giratório pvc com rosca e trava freio 1.5/8 para os móveis do Salão do Júri, facilitando o transporte de móveis nos dias de júri e para evitar que
seja danificado o piso laminado. Móveis: MESA P/RÉU Nº 464285 e TRIBUNA Nº 464284 .Importante mencionar que a Comarca buscou fornecedores locais e da região
entre eles: Crestani Ferramentas (49)8860-5986 , Marciano (49)99125-1380 , Unidas Center (49)9133-1100 , e não houve retorno dos fornecedores.Cabe destacar que a presente é RC serve, para complementar a compra do sei 0056769-86.2023.8.24.0710, pois, no momento da montagem das rodinhas, constatou-se a
necessidade de mais 4 rodízios para proporcionar que os móveis fiquem estáveis.</t>
  </si>
  <si>
    <t>0013536-05.2024.8.24.0710</t>
  </si>
  <si>
    <t>"Aquisição de varal de chão com abas, em alumínio, medindo aproximadamente 1,53 m com abas abertas,
91 cm de altura e 56 cm de largura"</t>
  </si>
  <si>
    <t>Aquisição de varais de chão para o novo prédio do Fórum de Timbó. A aquisição se faz necessária em virtude de não haver espaço para a colocação de varal fixo sem
prejudicar a paisagem do prédio. Além disso, os varais de chão são práticos, pois podem ser movimentados nos espaços internos e externos. Das 4 unidades, 3 serão
destinados à equipe da limpeza e 1 para a copa. Destaco que, no momento, os panos de limpeza e copa estão sendo estendidos em varais improvisados em ambientes
fechados e inadequados.</t>
  </si>
  <si>
    <t>0018328-02.2024.8.24.0710</t>
  </si>
  <si>
    <t>Aqusição de Torneira Hydra Lumem 220V 5500W</t>
  </si>
  <si>
    <t xml:space="preserve">Aquisição de torneira elétrica para substituição da torneira existente (patrimônio n. 446090), uma vez que esta estragou e não tem conserto (não bastou trocar a
resistência) . Justificamos a necessidade de toneira elétrica em razão das baixas temperaturas registradas no inverno, em nossa região. </t>
  </si>
  <si>
    <t>0016429-66.2024.8.24.0710</t>
  </si>
  <si>
    <t xml:space="preserve">Serviço de topografia - levantamento cadastral planialtimétrico e  Serviço de retificação de área/matrícula, Fórum de Urubici </t>
  </si>
  <si>
    <t xml:space="preserve">Serviços necessários para se obter documentação técnica de levantamento planialtimétrico topográfico do lote onde está localizado o prédio que abriga o Fórum da
Comarca de Urubici, assim como para se obter conhecimento geral do terreno: relevo, limites, confrontantes, área, localização, amarração e posicionamento; informações
sobre o terreno destinadas a estudos preliminares de projetos, anteprojetos, projetos básicos e a projetos executivos. Item 1 - Execução do LEVANTAMENTO
TOPOGRÁFICO PLANIALTIMÉTRICO CADASTRAL do terreno sob a Matrícula n. 4.227 do Ofício de Registro de Imóveis da Comarca de Urubici-SC; Item 2 - Material
formatado com a informações necessárias à retificação da matrícula, conforme situação consolidada in loco. Item 2 consta sem valor, pois a empresa não cobrou por tal
serviço. </t>
  </si>
  <si>
    <t>0013141-13.2024.8.24.0710</t>
  </si>
  <si>
    <t>Serviço de topografia - levantamento cadastral planialtimétrico e Serviço de produção de material técnico para retificação de área/matrícula n. 4323 do R.I. de Orleans</t>
  </si>
  <si>
    <t>Serviços necessários para se obter documentação técnica de levantamento planialtimétrico topográfico do lote onde está localizado o prédio que abriga o Fórum da
Comarca de Orleans, assim como para se obter conhecimento geral do terreno: relevo, limites, confrontantes, área, localização, amarração e posicionamento; informações
sobre o terreno destinadas a estudos preliminares de projetos, anteprojetos, projetos básicos e a projetos executivos. Item 1 - Execução do LEVANTAMENTO
TOPOGRÁFICO PLANIALTIMÉTRICO CADASTRAL do terreno sob a Matrícula n. 4.323 do Ofício de Registro de Imóveis do Município e Comarca de Orleans-SC; Item 2 -
Material formatado com a informações necessárias à retificação da matrícula, conforme situação consolidada in loco. Item 2 consta com valor zerado porque a empresa
não irá cobrar pelo serviço.</t>
  </si>
  <si>
    <t>0013342-05.2024.8.24.0710</t>
  </si>
  <si>
    <t>Serviço de Limpeza de Fachada de ACM</t>
  </si>
  <si>
    <t>A fachada do prédio do Fórum de Chapecó é composta de vidros e placas de ACM. O serviço de limpeza dos vidros, realizado por contrato de manutenção (58/2023),
não engloba a limpeza das placas, o que acaba piorando a sujeira na fachada, já que as placas estão alternadas entre os vidros. Assim, houve orientação tanto da
Diretoria de Engenharia e Arquitetura, quanto da Diretoria de Infraestrutura, no sentido de requisitarmos o serviço de limpeza das placas, por este meio, sendo que
paralelamente, se autorizará a limpeza também dos vidros, via contrato, para que os serviços sejam realizados concomitantemente, e assim, a fachada do prédio fique
realmente e satisfatoriamente limpa. Foi solicitado orçamento somente com a empresa do Contrato n. 58/2023, justamente pelo fato de que o serviço precisa ser executado ao mesmo tempo, pelo mesmo profissional. (OS 01 - Região 5). Em 2022, o mesmo serviço foi autorizado pelo processo SEI nº 0046111-37.2022.8.24.0710)</t>
  </si>
  <si>
    <t xml:space="preserve">0016738-87.2024.8.24.0710	</t>
  </si>
  <si>
    <t>Aquisição de Bateria REC NI-MH 3.6V 1.3 A</t>
  </si>
  <si>
    <t>Já temos os rádio comunicadores, e estão sem bateria. Os rádios são utilizados para comunicação entre zeladoria, secretaria e pessoal da limpeza. O fórum é grande e
não possui internet wi-fi e o sinal de celular não é bom.</t>
  </si>
  <si>
    <t>0017861-23.2024.8.24.0710</t>
  </si>
  <si>
    <t>"Aquisição de FRITADEIRA ELÉTRICA ÁGUA E ÓLEO 30 LITROS 220V_x000D_"</t>
  </si>
  <si>
    <t>O restaurante localizado no prédio-sede do PJSC serve, em média, 250 (duzentos e cinquenta) almoços por dia. Dentre as opções do cardápio estão os alimentos fritos,
de grande aceitação. Atualmente o restaurante dispõe de 01 (uma) fritadeira elétrica, adquirida em 2014, a qual, devido ao uso frequente e severo, não está mais
atendendo às necessidades do restaurante. Além disso, devido à idade do bem, há indisponibilidade de peças compatíveis ao modelo no mercado, com consequente
dificuldade de substituição quando apresentam defeito.</t>
  </si>
  <si>
    <t>0018221-55.2024.8.24.0710</t>
  </si>
  <si>
    <t>Aquisição de Tinta acrilica pisos chumbo 18 LITROS e TINTA ALGODAO EGIPCIO</t>
  </si>
  <si>
    <t>Material necessário para retoque da pintura das calçadas em torno do prédio._x000D_</t>
  </si>
  <si>
    <t>0007679-75.2024.8.24.0710; 0026917-80.2024.8.24.0710; 0033629-86.2024.8.24.0710</t>
  </si>
  <si>
    <t>Aquisição de Lamina Plotter de recorte 45 graus - compativel com Plotter MIMAKI e Lamina Plotter de recorte 60 graus - compativel com Plotter MIMAKI</t>
  </si>
  <si>
    <t>Trata de aquisição de lâminas utilizadas no equipamento plotter para fazer o recorte de papel Vinil, para confecção de adesivos de recorte para instalação em placas de
comunicação visual. O quantitativo se destinado ao uso durante o ano em razão da grande demanda de serviço e da necessidade de trocas quando a lâmina perde o fio
de corte. Há urgência na aquisição tendo em vista o volume de material a ser confeccionado e sem as lâminas não como fazer o recorte do vinil.</t>
  </si>
  <si>
    <t>0020105-22.2024.8.24.0710</t>
  </si>
  <si>
    <t>Aquisição de MAO FRANCESA 20 CM METAL LINI</t>
  </si>
  <si>
    <t>SUPORTE SOLICITADO PELA JUÍZA PARA COLOCAR ELETRONICOS _x000D_</t>
  </si>
  <si>
    <t>0013850-48.2024.8.24.0710</t>
  </si>
  <si>
    <t>Aquisição de Saco de lixo 100L, medidas 75x105cm, pacote com 100 unidades
Aquisição de Saco de lixo 50L, medidas 63x80cm, pacote com 100 unidades</t>
  </si>
  <si>
    <t>Aquisição para distribuição a todas Unidades do PJSC, para utilização nas atividades de limpeza e recolhimento de lixo nos cestos de capacidade 50L e 100L nas edificações do PJSC. Considerando o esgotamento destes itens em estoque e objetivando evitar contratempos nas atividades de limpeza no TJ e Comarcas, opinamos pelo afastamento da dispensa eletrônica neste momento, haja vista que destina-se a abastecimento para o período de tramitação de aquisição que dar-se-á por cotação eletrônica._x000D_</t>
  </si>
  <si>
    <t>120 saco de lixo 100 L e 100 saco de lixo 50L</t>
  </si>
  <si>
    <t>0021898-93.2024.8.24.0710; 0028219-47.2024.8.24.0710</t>
  </si>
  <si>
    <t>Aquisição de Splitter HDMi 1x2</t>
  </si>
  <si>
    <t>Justifica-se o presente pedido haja vista a necessidade de aquisição de splitters HDMI 1x2 (1 entrada para 2 saídas), para uso no atendimento de demandas no prédiosede deste Tribunal de Justiça e Grande Florianópolis. Houve aumento exponencial das demandas para eventos, solenidades, videoconferências e demais eventos tanto
no prédio-sede quanto em outros locais para eventos da Presidência, necessitando uso de estrutura externa para atendimento dessas demandas. O valor orçado encontrase condizente com o valor de mercado, consoante pesquisas realizadas através de orçamentos junto a empresas do ramo e pesquisas no Banco de Preços. A aquisição do
objeto atenderá as demandas da Unidade Requisitante._x000D_</t>
  </si>
  <si>
    <t>0017276-68.2024.8.24.0710</t>
  </si>
  <si>
    <t>0021239-84.2024.8.24.0710</t>
  </si>
  <si>
    <t>Serviço de Troca do motor de sucção</t>
  </si>
  <si>
    <t>Necessidade de conserto de máquina extratora (patrimônio n. 469056) após o referido equipamento parar de funcionar.</t>
  </si>
  <si>
    <t>0020296-67.2024.8.24.0710</t>
  </si>
  <si>
    <t>Serviço de Manutenção de CAFETEIRA 8Lt/Pat. 356572 SUBSTITUIÇÃO DAS TORNEIRAS E MÃO-DE-OBRA ; CAFETEIRA 8Lt/Pat. 446256 SUBSTITUIÇÃO DAS TORNEIRAS E MÃO-DE-OBRA; CAFETEIRA 8Lt/Pat. 445553 SUBSTITUIÇÃO DAS TORNEIRAS E MÃO-DE-OBRA; CAFETEIRA 20Lt/Pat. 435723 SUBSTITUIÇÃO DO TERMOSTATO E MÃO-DE-OBRA</t>
  </si>
  <si>
    <t>A presente Requisição de Compra visa o conserto de 4 cafeteiras para serem utilizadas nas copas do Tribunal de Justiça. Salienta-se que apenas duas empresas se
adequam ao serviço na modalidade de empenho, portanto, para compor a pesquisa de preços, foram utilizados orçamentos do banco de preços. O valor do conserto não
ultrapassará de 60% de cada um dos equipamentos, conforme consulta no sistema de patrimônio e estará de acordo com o valor de mercado, considerando pesquisa
realizada no banco de preços. O conserto dos bens resultará na reparação das cafeteiras, sem que seja necessária a aquisição de novas unidades._x000D_</t>
  </si>
  <si>
    <t>0018438-98.2024.8.24.0710</t>
  </si>
  <si>
    <t>Aquisição de Suporte para Placa Indicativa - Porta Banner Vector</t>
  </si>
  <si>
    <t>Informo que não foi possível juntar orçamentos com as mesmas especificaçõs, tendo em ista que os materiais são variáveis no mercado, possuindo especificações
diversas dependendo de cada empresa. A Cevid faz durante o ano mais de 10 visitas as comarcas, com atividades e projeto para divulgação. Durante o ano de 2022 e 2023 empretamos os porta banners do Cerimonial, o que acarreta em prejuízo das atividades quando não há essa possibilidade. Por isso solicitamos a compra de 2 porta banners, para a exposição dos banners dos projetos quando em visita as comarcas</t>
  </si>
  <si>
    <t>0020855-24.2024.8.24.0710</t>
  </si>
  <si>
    <t>Aquisição de Limpa teto com cabo preto/verde 2M X 22cm e Extensão metal telescópica 3m Bettanin</t>
  </si>
  <si>
    <t>Equipamento que será utilizado na limpeza externa e interna do prédio (especificamante no teto e marquise) para retirada de insetos e teias de aranha._x000D_</t>
  </si>
  <si>
    <t>2 limpa tento e 2 cabo extensor</t>
  </si>
  <si>
    <t>0022409-91.2024.8.24.0710</t>
  </si>
  <si>
    <t>Serviço de Manutenção preventiva e corretiva em 02 condicionadores de ar tipo Splitão por 8 meses.</t>
  </si>
  <si>
    <t>Os itens Manutenção preventiva e corretiva em 02 condicionadores de ar tipo Splitão que é responsavel pela climatização do galpão do predio do Patrimônio._x000D_</t>
  </si>
  <si>
    <t>0012810-31.2024.8.24.0710</t>
  </si>
  <si>
    <t>Aquisição de Micro Óleo Desengripante; Limpa Contato e Graxa Silicone24</t>
  </si>
  <si>
    <t>O pedido de compra justifica-se, primeiramente, porque o Almoxarifado não faz mais distribuição dos referidos itens e a Seção de Distribuição de Peças e Equipamentos,
atualmente, conta apenas com algumas unidades para uso em bancada e distribuição às comarcas. Ademais, com os materiais, é possível recuperar peças variadas de
impressoras, micros e periféricos desgastados - que seriam descartados – sopesando-se pela Economicidade, traduzida pelo baixo custo do material frente ao alto custo das peças recuperadas.</t>
  </si>
  <si>
    <t>50 Óleo desingripante; 50 limpa contato e 20 graxa de silicone</t>
  </si>
  <si>
    <t>0024448-61.2024.8.24.0710</t>
  </si>
  <si>
    <t>Aquisição de Fervedor em alúminio, capcidade aproximada de 3 litros e Chaleira em alumínio, capacidade aproximada de 3 litros</t>
  </si>
  <si>
    <t>Aquisição para distribuição a todas Unidades do PJSC, para utilização na preparação de café nas edificações do PJSC._x000D_</t>
  </si>
  <si>
    <t>105 leiteira de aluminio 3lts e 70 chaleira em aluminio 3 lts</t>
  </si>
  <si>
    <t>0024499-72.2024.8.24.0710</t>
  </si>
  <si>
    <t xml:space="preserve">Serviço de veiculação de atos judiciais do TJSC no Diário Oficial do Estado de Santa Catarina - cm por
coluna </t>
  </si>
  <si>
    <t>Em consonância com os arts. 11º e 18º da lei Estadual n. 12.069, de 27 de dezembro de 2001.
Ressalta-se que a requerida veiculação evidencia o interesse do legislador na maior publicidade possível às decisões, em razão do interesse social nos bens jurídicos
tutelados por meio dessas ações.
Para que se possa viabilizar a publicação dos atos judiciais do Tribunal de Justiça de Santa Catarina no Diário Oficial do Estado, é necessário, antes, contratar os serviços
prestados pela Diretoria da Imprensa oficial e Editora de Santa Catarina - DIOESC, da Secretaria de Estado da Administração, responsável pela confecção do referido
periódico. Desse modo, a contratação do serviço de veiculação de publicações de atos judiciais do Tribunal de Justiça de Santa Catarina no Diário Oficial do Estado de Santa Catarina fortalece a transparência dos atos jurídicos do Poder Judiciário do Estado de Santa Catarina e, além disso, alinha-se ao Planejamento Estratégico do Tribunal de Justiça, especialmente no que se refere aos esforços dedicados ao aprimoramento da comunicação institucional e às garantias de humanização do atendimento e de satisfação dos cidadãos.</t>
  </si>
  <si>
    <t>0025412-54.2024.8.24.0710</t>
  </si>
  <si>
    <t>Serviço de Hospedagem - DIÁRIAS DE HOTEL PARA HOSPEDAGEM DE 07 JURADOS E 02 OJ`s EM QUARTO SINGLE OU INDIVIDUAL. SESSÃO DO TRIBUNAL DO JÚRI DE 09.05.2024</t>
  </si>
  <si>
    <t>De acordo com a Res. GP n. 27/2014 e de ordem do Magistrado da 1ª Vara Criminal de Criciúma, Dr. klauss Correa de Souza, solicita-se a reserva de 09 diárias para uso de 07 jurados e 02 oficiais de justiça referente à sessão do Tribunal do Júri que ocorrerá o dia 09.05.2024, quinta-feira, processo 5002055-73.2021.8.24.0189._x000D_</t>
  </si>
  <si>
    <t>0017049-78.2024.8.24.0710</t>
  </si>
  <si>
    <t>0022108-47.2024.8.24.0710 (2º quadrimestre)</t>
  </si>
  <si>
    <t>0024640-91.2024.8.24.0710</t>
  </si>
  <si>
    <t>Serviço de Troca de VIDEOPORTEIRO C/ MONOFONE IVR 7 ID C/SERVIÇO DE INSTALAÇÃO</t>
  </si>
  <si>
    <t>Solicita-se autorização para a troca do videoporteiro do portão de carga e descarga do Fórum Des. Rid Silva. O módulo externo do intefone foi trocado há
aproximadamente seis meses, conforme pode ser verificado no processo SEI 0037342-06.2023.8.24.0710. Porém, acabou estragando rapidamente por ter sido instalado em local sem nenhum tipo de proteção ao sol, à chuva e ao vento. A Secretaria do Foro está providenciando uma proteção para o novo equipamento, de forma que tenha sua vida útil estendida.
O videoporteiro é fundamental para a garantia da segurança do Fórum, uma vez que está instalado em local que, além de receber cargas entregues ao Fórum Des. Rid
Silva, serve de acesso às viaturas do DEAP que transportam réus presos para audiências e sessões do tribunal do júri. Atualmente, em virtude do comprometimento do equipamento, que impossibilita a comunicação visual e por vóz entre os módulos, toda vez que videoporteiro é acionado externamente, algum dos policiais militares que fazem a guarda do Fórum precisa se deslocar até o portão de entrada e acioná-lo manualmente. A dinâmica põe em risco tanto os policiais militares, que precisam ir pessoalmente até o local para abrir o portão, quanto os agentes do DEAP, que precisam aguardar para poderem acessar o Fórum.
Em virtude do exposto, solicita-se a autorização para aquisição de novo videoporteiro</t>
  </si>
  <si>
    <t>0015762-80.2024.8.24.0710</t>
  </si>
  <si>
    <t>Serviço de reparo e reforço para móveis do salão do Júri</t>
  </si>
  <si>
    <t>Considerando que houve necessidade de complementar a compra de rodízios de PVC para os móveis do salão júri, a Comarca necessita contratar o serviço descrito na
presente RC. A compra de rodízios foi autorizada no Sei 0056769-86.2023.8.24.0710 e no Sei 0013536-05.2024.8.24.0710. A zeladora terceirzada não dispõe de
ferramentas,bem como meios para instalar os rodízios, assim requer-se a contratação de serviço especializado de marceneiro. Importante destacar que foram buscados
orçamentos com os seguintes fornecedores e não houve resposta ou a empresa não atendia os requisitos para contratar como TJSC.: Lisa Móveis( 49- 99202-1433;
Luciano Marceneiro 49 99141-6901 e Paulo Marceneiro 49 9 9136-4364</t>
  </si>
  <si>
    <t>0020646-55.2024.8.24.0710</t>
  </si>
  <si>
    <t>Aquisição de Central Coletiva Collective 4;  Terminal Dedicado TDMI-300; Cabo CCI 2 pares eServiço de instalação - Prestação de serviço técnico</t>
  </si>
  <si>
    <t>Requisição de compra para instalação de equipamento necessário ao parlatório da comarca, conforme determinação da Diretoria de Engenharia e Arquitetura doc 7862625
- processo SEI 0022064-62.2023.8.24.0710.</t>
  </si>
  <si>
    <t>1 central coletiva; 1 terminal dedicado; 1 cabp cci 2 pares e serviço tecnico</t>
  </si>
  <si>
    <t>0009403-17.2024.8.24.0710</t>
  </si>
  <si>
    <t>Aquisição de Placas padrão Mercosul - Veículo Oficial da marca Renault, modelo Logan, placas MIY6865.</t>
  </si>
  <si>
    <t>Substituição de placas do veículo oficial supracitado para o padrão Mercosul. As atuais são do modelo antigo e com as letras e números bastante apagados, passível de
autuação de trânsito. Valor do orçamento está de acordo com o Portaria 010/DETRAN/PROJUR/2024, que fixa o valor máximo a ser cobrado por unidade de Placa de Identificação Veicular estampada pelas empresas credenciadas junto ao Detran/SC. Os três orçamentos coletados possuem o mesmo valor. Escolhida a empresa AUTO PLACAS RIGO LTDA. As duas empresas locais credenciadas são a AUTO PLACAS RIGO LTDA. e a SAO LOURENCO PLACAS LTDA. Foi solicitado redução de valor para ambas, porém mantiveram o preço inicial.
A SAO LOURENCO PLACAS LTDA também não forneceu DECLARAÇÃO NEGATIVA DE RELAÇÃO FAMILIAR OU PARENTESCO, indicando textualmente que poderíamos escolher a concorrência. A empresa C.E. PLACAS AUTOMOTIVAS LTDA. é de Campo Erê e não presta serviço fora da cidade. O município fica distante 34 km, o que geraria gastos com deslocamento, e o acesso é por estrada precária, com riscos de acidente de trabalho.</t>
  </si>
  <si>
    <t>0022771-93.2024.8.24.0710</t>
  </si>
  <si>
    <t>Aquisição de Removedor de sujeira (Removex) 2 Litros</t>
  </si>
  <si>
    <t>O material solicitado tem a necessidade de ser adquirido para facilitar a limpeza do ambiente interno do Fórum, (piso, antiderrapante e de cor clara, necessitando de
produtos mais potentes para efetivar a limpeza adequada) ITEM 1 - Como o piso é claro e antiderrapante, esse produto se faz necessário para facilitar a limpeza e
eliminar com maior efetividade o acúmulo de sujeira do fórum.</t>
  </si>
  <si>
    <t>0020989-51.2024.8.24.0710</t>
  </si>
  <si>
    <t>Diária de aluguel de caçamba papa-entulho para recolhimento de resíduo orgânico de jardinagem</t>
  </si>
  <si>
    <t xml:space="preserve">A presente requisição de compra prevê a contratação de 01 diária de aluguel de caçamba papa-entulho para depósito de resíduo de jardinagem oriundo de poda drástica
de galhos da unidade arbórea (Aroeira - Schinus terebinthifolius) localizada na entrada principal de Tribunal de Justiça. Tal serviço está previsto nas atividades mensais realizadas pela empresa de jardinagem contratada, porém o aluguel de caçamba, neste caso, é de responsabilidade da contratante (no caso, Tribunal de Justiça de Santa Catarina). Os preços orçados pela pretensa contratada estão de acordo com o valor de mercado praticado, conforme pesquisa anexada ao processo. </t>
  </si>
  <si>
    <t>0025459-28.2024.8.24.0710</t>
  </si>
  <si>
    <t>Aquisição de Câmera Canon R6 Mark II - Somente Corpo; Lente RF 70-200MM F2.8; Lente RF 24-70MM 2.8L; Flash Canon TTL 430EX; Bateria Canon LP-E6NH; Cartões SD Extreme PRO UHS-I 64GB - 200MB/S (ou superior); Cartão SD e MICROSD e Mochila para comportar esses equipamentos e + Notebook 15</t>
  </si>
  <si>
    <t>A contratação se justifica para assegurar a melhoria da qualidade das fotografias ilustrativas das notícias e reportagens publicadas no Portal Institucional. O equipamento
será de uso coletivo pelos jornalistas atuantes no Núcleo de Comunicação Institucional e ficará sob a gestão do Coordenador de Comunicação Interinstitucional, vinculado
ao Gabinete da Presidência do TJSC. A escolha do fornecedor Vs Box 10 E. V. Souza decorre da negociação dos valores anteriormente apresentados, concordando em reduzir os valores para o patamar orçado pela TJG Importadora e Comércio de Eletrônicos Eireli (que está impedida de contratar com o Poder Público por ter registrado pendências com a Fazenda Pública estadual), bem como por apresentar regularidade com toda documetação necessária à observância do procedimento administrativo interno para aquisição de bens e serviços.</t>
  </si>
  <si>
    <t>1 camera canon; 01 lente 70-20mm; 1 lente rf 24-70mm; 1 flasch canon; 1 bateria canon; 1 cartão sd 64gb; 1 leitor de cartão sd micro sd e 1 mochila</t>
  </si>
  <si>
    <t>0022301-62.2024.8.24.0710</t>
  </si>
  <si>
    <t>Aquisição de  Kit Testador e Localizador de cabos de rede e telefonia RJ45 e RJ11</t>
  </si>
  <si>
    <t>O pedido de compra justifica-se, pois o equipamento indicado servirá de apoio à equipe técnica que realiza os atendimentos de suporte à microinformática nas Torres I e II do TJSC, a qual tem se deparado, notadamente após as reformas efetuadas nas salas, com muitos pontos sem identificação ou numerações trocadas (espelhos das
tomadas fora do seu lugar de origem, etiqueta de identificação desprendida), o que tem dificultado muito o trabalho.</t>
  </si>
  <si>
    <t>0020223-95.2024.8.24.0710</t>
  </si>
  <si>
    <t>Serviço de conserto de maquina lava-jato com substituição de peças - JOGO GAXETA; substituição de peças - ÓLEO PARA MÁQUINA (500 ML) e substituição de peças - JOGO DE BIELA</t>
  </si>
  <si>
    <t>A presente RC destina-se ao conserto da máquina lava-jato, que se encontra danificada e sem condições de uso. Precisamos que o referido equipamento seja
consertado com maior brevidade possível, pois é muito útil na limpeza de calçadas, pátio de estacionamento e muros.</t>
  </si>
  <si>
    <t>1 Serviço de contserto maquina lavajato com sustituição de peças; 1 troca de oleo; e 1 jogo de biela</t>
  </si>
  <si>
    <t>0023028-21.2024.8.24.0710</t>
  </si>
  <si>
    <t>Serviço de VISITA TÉCNICA PARA AVALIAÇÃO, AJUSTES E TESTES NO EQUIPAMENTO – PÓRTICO DETECTOR
DE METAIS PORTATIL – MARCA:DETRONIX TOMBO 456402</t>
  </si>
  <si>
    <t>Pórtico detector de metal não está funcionando prejudicando a vigilância, pois não está detectando os metais e quando detecta fica apitando. Está desregulado._x000D_</t>
  </si>
  <si>
    <t>0022089-41.2024.8.24.0710</t>
  </si>
  <si>
    <t>Aquisição de Jarra de vidro com tampa de acrílico, 1,5 litros</t>
  </si>
  <si>
    <t>Trata-se de compra do utensílio "jarra de vidro, 1,5 litro, com tampa", cujo produto não está disponível no catálogo do almoxarifado.
A presente requisição de compra se justifica em razão do grande número de eventos, reuniões e solenidades que ocorrem na sede do Tribunal de Justiça, e da constante
necessidade de reposição do item em nosso estoque.
Os preços orçados pela pretensa contratada estão de acordo com o valor de mercado praticado, conforme pesquisa anexada ao processo.
 Informo também que a requisição de compra se refere a aquisição de produtos para o 2° quadrimestre do ano de 2024</t>
  </si>
  <si>
    <t>0025482-71.2024.8.24.0710</t>
  </si>
  <si>
    <t>Aquisição de PANO DE MICROFIBRA</t>
  </si>
  <si>
    <t>A presente requisição de compra tem por objetivo a aquisição de novos panos de microfibra, em reazão da deterioração dos antigos, prejudicando assim, a correta
execução do serviço, bem como manter a vida útil das louças e materiais de copa, os quais não estão disponíveis no almoxarifado central. Informo que os preços orçados
pela pretensa contratada estão de acordo com o valor de mercado praticado, conforme pesquisa de preço anexada ao processo. Informo ainda, que a requisição de
compra se refere a aquisição de amterial para o 2° qudrimestre de 2024.</t>
  </si>
  <si>
    <t>0022546-73.2024.8.24.0710</t>
  </si>
  <si>
    <t>Aquisição de Cabo HDMI de 10 metros</t>
  </si>
  <si>
    <t>O cabo será utilizado no salão do júri. Há necessidade de um cabo maior para ligar o notebook do promotor e dos advogados ao projetor.
A DTI não fornece cabos HDMI em tamanhos maiores como o que é necessário aqui em Laguna.</t>
  </si>
  <si>
    <t>"	0020761-76.2024.8.24.0710"</t>
  </si>
  <si>
    <t>"Serviço de instalação, configuração e treinamento do sistema audiovisual, conforme projeto e memorial
descritivo, no Salão do Júri do Fórum da Comarca de Herval d´Oeste"</t>
  </si>
  <si>
    <t>Contratação dos serviços de instalação do sistema de audiovisual no Salão do Júri do novo prédio do Fórum da Comarca de Herval d´Oeste, conforme projeto que tramita no SEI n. 0047403-23.2023.8.24.0710. Por fim, justifica-se a urgência na tramitação do presente pedido, em razão da inauguração do prédio que está
programada para ocorrer no dia 26/06/2024.</t>
  </si>
  <si>
    <t>0025825-67.2024.8.24.0710</t>
  </si>
  <si>
    <t>Aquisição de pasta cristal em L, medidas 23x32cm, pacote com 10 unidades e pasta catálogo cor preta, medidas de 24,5x33,5cm, com plásticos incolor</t>
  </si>
  <si>
    <t>Materiais utilizados pelas Unidades do PJSC para realização das atividades de expediente e proteção de documentos._x000D_</t>
  </si>
  <si>
    <t>290 pasta cristal em L e 80 pasta catalogo preta.</t>
  </si>
  <si>
    <t>0024489-28.2024.8.24.0710</t>
  </si>
  <si>
    <t>Aquisição de SOPRADOR MARCHA STIHL MODELO BGA 57 COM CARREGADOR E BATERIA</t>
  </si>
  <si>
    <t>EQUIPAMENTO PARA USO DO ZELADOR NA ATIVIDADE DE LIMPEZA DIÁRIA DO JARDIM E PÁTIO DO FÓRUM. (QUEDA DE FOLHAS DE ÁRVORES) _x000D_</t>
  </si>
  <si>
    <t>0025638-59.2024.8.24.0710</t>
  </si>
  <si>
    <t>"Contratação do formador Gabriel Henrique Collaço para ministrar palestra/temas ""Unidade 1 - Comunicação e
Linguagem nas Mídias e Unidade 2 - Exposição e Entrevistas nas Mídias"", no Programa Sextas do Saber -
Media Training: relacionamento com as mídias, a ser realizada no dia 24 de maio de 2024, das 9h às 13h e
das 14h às 18h, na auditório Thereza Tang do Tribunal de Justiça de Santa Catarina ._x000D_"</t>
  </si>
  <si>
    <t>A realização da referida palestra no evento "Sextas do Saber" se justifica pois "sabe-se que a preparação para entender as solicitações da imprensa e despertar o
entendimento de gerir um espaço nas mídias traz resultados para o fortalecimento profissional das magistradas e dos magistrados, bem como da imagem institucional,
sendo necessária cada vez mais a aproximação do Poder Judiciário com os meios de comunicação e, consequentemente, com a sociedade. Assim, a preparação de
conteúdo, seja em mídia eletrônica ou digital, faz com que a magistrada e o magistrado aperfeiçoem as linguagens, as expressões, as posturas, as tonalidades de voz,
além dos comportamentos em momentos de crise. Nesse sentido, as metodologias do curso “Media training: relacionamento com as mídias” permitem conhecer os
procedimentos que devem ser adotados e as atitudes favoráveis nas situações de trabalho na atividade judicante nos espaços midiáticos no cotidiano. Trata-se, portanto,
de curso formativo fundamental para os participantes desenvolverem as habilidades de comunicação por meio de mediação tecnológica. Ademais, a capacitação auxilia na
construção do conhecimento e no aguçar do senso crítico - base para a compreensão de conteúdos teóricos e de sua aplicação prática, contribuindo para a atividade
judicante no relacionamento com a imprensa nas diversas mídias."
Diante da possibilidade de duplo enquadramento, conforme Resolução GP 29/2021, encaminha-se por requisição de compra. O evento foi autorizado pelo Diretor Executivo
da Academia Judicial, Desembargador Luiz Felipe Schuch, doc. 8127094 do SEI 0016158-57.2024.8.24.0710 e doc. 8040853 do SEI 0011846-38.2024.8.24.0710
(relacionado).</t>
  </si>
  <si>
    <t>0023315-81.2024.8.24.0710</t>
  </si>
  <si>
    <t>Aquisição de Caixa de Grama Amendoim ( Arachis Repens), caixa com 15 unidades</t>
  </si>
  <si>
    <t>Em razão da morte de parte da grama existente na área ajardinada da sede do TJSC que compreende a divisa com o DNT, 150m2, e necessidade de substituição da
cobertura verde restante por outra mais adequada, bem como o quantitativo adquirido por meio da RC n° 0045765-52.2023.8.24.0710 ter se mostrado insuficiente,
protocola-se a presente requisição de compra.
O produto será fornecido por empresa local.
O valor do serviço é compatível com o valor praticado no mercado conforme orçamentos de empresas especializadas no ramo, anexos no processo.</t>
  </si>
  <si>
    <t>0005723-24.2024.8.24.0710</t>
  </si>
  <si>
    <t>Aquisição de Fita rotuladora plástica</t>
  </si>
  <si>
    <t>Aquisição de 10 fitas plásticas para rotuladora eletrônica, que é utilizada para identificação diversos itens, tais como cadernos, pastas, armários, livros, ferramentas,
quadro de força, pontos de rede. É bastante utilizada pelo zelador na manutenção predial, pelo TSI na organização dos equipamentos de informática e pela própria
Secretaria na organização do almoxarifado.</t>
  </si>
  <si>
    <t>0023195-38.2024.8.24.0710</t>
  </si>
  <si>
    <t>Aquisição de guarda-chuva tipo portaria, com hastes e cabo de metal, em tecido poliéster, nylon ou pongee, com diâmetro
mínimo de 120 cm, na cor preta_x000D_</t>
  </si>
  <si>
    <t>Em razão da natureza das atividades desempenhadas pela Divisão de Transporte/DIE, tais como recepção e deslocamento de desembargadores, juízes, autoridades,
servidores, demonstrou-se necessária a aquisição de guarda-chuvas para o desempenho da prestação do serviço em dias de tempo instável ou chuvoso. É de se
considerar também a necessidade de execução desse serviço com qualidade e segurança tanto para o servidor quanto para o usuário. Salienta-se que os fornecedores locais ou não responderam à solicitação de orçamento ou afirmaram não poder atender ao pedido, razão pela qual se buscou orçamento em outros locais. Os preços estão de acordo com o valor de mercado praticado.</t>
  </si>
  <si>
    <t>0023731-49.2024.8.24.0710; 0030675-67.2024.8.24.0710</t>
  </si>
  <si>
    <t>Aquisição de Vidro em formato retrato, medidas 21cm largura X 30cm de altura X 4mm espessura, com 4 furos em cada ponta, a uma distância de 1,5 cm em relação à cada borda, conforme imagem referência, embalados um a um em plástico bolha e Pitões tipo botão cabeça chata rosca interna cromado/espelhado, em metal, com 1,8 cm de diâmetro, conforme imagem referência;</t>
  </si>
  <si>
    <t>A presente RC tem por objetivo garantir estoque para instalaçao de novos retratos na Galeria de Corregedores deste Tribunal na brevidade que o caso requer, bem como a substituição em caso de danos ou avarias nos já instalados. Ressalta-se que os preços orçados estão de acordo com o valor de mercado.</t>
  </si>
  <si>
    <t>10 vidros e 40 pistões tipo botão.</t>
  </si>
  <si>
    <t>0024128-11.2024.8.24.0710</t>
  </si>
  <si>
    <t>Aquisição de Trena longa 30mt ; Bucha p/ gesso - Dry Wall - Fly3 e Espude com aneis 1135</t>
  </si>
  <si>
    <t>Aquisição de materiais para atendimento dos chamados de Manutenção Predial, recebidos por meio do Portal de Serviços - TJSC. Material necessário para a manutenção
predial preventiva e corretiva para reparos e tratamento de infiltrações, instalação de quadros nos Gabinetes das Torres I e II do edifício sede do TJSC, cujos serviços são
realizados pela equipe técnica da DMTJ/DEA/PJSC. Não há mais materiais suficientes para atender aos chamados. A aquisição deste material é indispensável para
atender aos chamados de manutenção predial, para preservação das condições técnicas de segurança e bom funcionamento das Torres I e II do TJSC.</t>
  </si>
  <si>
    <t>2 trenas; 500 buchas p/ gesso Dry Wall e Espude com aneis 1135</t>
  </si>
  <si>
    <t>0016678-17.2024.8.24.0710</t>
  </si>
  <si>
    <t>Aquisição de Desentupidor manual c/ cabo Nacional</t>
  </si>
  <si>
    <t>"Aquisição de materiais para atendimento dos chamados de Manutenção Predial, recebidos por meio do Portal de Serviços - TJSC. Material necessário para a manutenção
predial preventiva e corretiva para reparos e tratamento de infiltrações, instalação de quadros nos Gabinetes das Torres I e II do edifício sede do TJSC, cujos serviços são
realizados pela equipe técnica da DMTJ/DEA/PJSC. Não há mais materiais suficientes para atender aos chamados. A aquisição deste material é indispensável para
atender aos chamados de manutenção predial, para preservação das condições técnicas de segurança e bom funcionamento das Torres I e II do TJSC."</t>
  </si>
  <si>
    <t>Aquisição de LIMPA CARPET XTRACTION II 5L – SPARTAN</t>
  </si>
  <si>
    <t>A requisição da compra do produtol é para realizar a limpeza e higienização com a máquina extratora de nossas cadeiras e estofados, pelo zelador._x000D_</t>
  </si>
  <si>
    <t>0024301-35.2024.8.24.0710</t>
  </si>
  <si>
    <t xml:space="preserve">Serviço de Manutenção Preventiva Incêndio - Limpeza de tanque e Manutenção Preventiva Incêndio - Serviço de motor - </t>
  </si>
  <si>
    <t>MANUTENÇÃO NECESSÁRIA E URGENTE NA MOTOBOMBA DO SISTEMA HIDRÁULICO PREVENTIVO NO PRÉDIO DO FÓRUM DE CRICIÚMA._x000D_</t>
  </si>
  <si>
    <t>0017529-56.2024.8.24.0710</t>
  </si>
  <si>
    <t>Aquisição de Tampo de granito verde pérola para embutir fogão elétrico, tamanho 0,75mX0,60m, com tampo/espelho de
10cm.</t>
  </si>
  <si>
    <t>A necessidade parte do recebimento de um novo fogão que é diferente do anterior, sendo assim precisamos trocar o tampo do balcão para que seja possível instalar o
novo fogão recebido.</t>
  </si>
  <si>
    <t>0024004-28.2024.8.24.0710</t>
  </si>
  <si>
    <t xml:space="preserve">"Aquisição de Grelha metálica para escoamento de água pluvial medindo 8,50
metros lineares x 0,31 cm
Forra confeccionada em cantoneira de 2¹/²x3/16 Grelha em barra chata de 2¹/²x1/4 com espaçamento de 3 cm Todo material galvanizado a fogo_x000D_" </t>
  </si>
  <si>
    <t>Aquisição de grelha para passagem de veículos no acesso aos Prédios Almoxarifado central e Divisão de Patrimônio devido a necessidade encontrada em vistoria
realizada no local</t>
  </si>
  <si>
    <t>0025547-66.2024.8.24.0710</t>
  </si>
  <si>
    <t>0026271-70.2024.8.24.0710</t>
  </si>
  <si>
    <t>"Contratação do formador Marcus Seixas Souza para ministrar palestra virtual ""Uma Visão Jurisprudencial
sobre o Marco Civil da Internet"", no Programa Sextas do Saber - Uma Visão Jurisprudencial sobre o Marco
Civil da Internet, a ser realizada no dia 17 de maio de 2024, das 14h às 16h, na plataforma Moodle - link de
acesso pelo Teams."</t>
  </si>
  <si>
    <t>A realização da referida palestra no evento "Sextas do Saber" se justifica pois "considerando-se os constantes desafios e transformações da sociedade contemporânea,
fica evidente a necessidade de atualização permanente do sistema de Justiça, promovendo o desenvolvimento e o aprimoramento de competências, habilidades e atitudes
que garantam uma prestação jurisdicional condizente com o cenário atual. Foi com esse intuito, que idealizou-se o projeto “Sextas do Saber”, evento direcionado a
magistrados e servidores do PJSC, que busca disseminar conhecimento e promover uma reflexão sobre temas atuais da atividade judicante.."
Diante da possibilidade de duplo enquadramento, conforme Resolução GP 29/2021, encaminha-se por requisição de compra. O evento foi autorizado pelo Diretor Executivo
da Academia Judicial, Desembargador Luiz Felipe Schuch, doc. 8127477 do SEI 0011843-83.2024.8.24.0710.</t>
  </si>
  <si>
    <t>0026630-20.2024.8.24.0710</t>
  </si>
  <si>
    <t>"Contratação da empresa WeGov Treinamento para Gestão Pública para ministrar a Oficina de Inovação e
Comunicação Pública - Aplicação de Linguagem Simples e Direito Visual, a ser realizada nos dias 16 e 17 de
maio de 2024, das 9h às 12h e das 13h às 18h, no Auditório Tereza Grisólia Tang, 7º andar da Torre I do
Tribunal de Justiça, com carga-horária de 16h/a."</t>
  </si>
  <si>
    <t>A justificativa pormenorizada encontra-se no Projeto Básico para contratação AJU 08/2024. Diante da possibilidade de duplo enquadramento, conforme Resolução GP
29/2021, encaminha-se por requisição de compra. A oficina foi autorizada pelo Diretor Executivo da Academia Judicial (doc 8101793) do SEI 0019361-27.2024.8.24.0710
(relacionado).</t>
  </si>
  <si>
    <t>"	0024185-29.2024.8.24.0710"</t>
  </si>
  <si>
    <t>Aquisição de TRAVA PORTA MAGNÉTICO COMFORTDOOR</t>
  </si>
  <si>
    <t>Com o vento as portas batem e danificam a parede e fechadura, serão colocados pelo zelador._x000D_</t>
  </si>
  <si>
    <t>0026675-24.2024.8.24.0710</t>
  </si>
  <si>
    <t>Aquisição de Central Collective 4; Aparelho TDMI 300; Canaleta 20x10x2000 c/ fita adesiva; Fio CCI 2 pares interno; Tomadas padrão telefone e Serviços técnicos p/ instalação e programação.</t>
  </si>
  <si>
    <t>Trata-se de requisição de compra de equipamentos listados para instalação de interfones no parlatório, tendo em vista a instalação da Vara Regional de Garantias da
Comarca de Blumenau.</t>
  </si>
  <si>
    <t>1 central; 2 aparelhos tdmi; 1 canaleta c/fita adesiva; 20 fio cci 2 pares; 2 tomadas pdrão telefone e 1 mão de obra p/instalação e programação.</t>
  </si>
  <si>
    <t>0024629-62.2024.8.24.0710</t>
  </si>
  <si>
    <t>Aquisição de Carrinho plataforma, 300 kgf, VONDER 61.60.000.030</t>
  </si>
  <si>
    <t>Trata-se de requisição de compra de carro de transporte de carga tipo plataforma pela Seção de Telecomunicações da DTI do Tribunal de Justiça de Santa Catarina. O
presente pedido justifica-se na medida em que houve aumento exponencial das demandas para eventos e solenidades que necessitam estrutura de sonorização, sendo necessário o deslocamento de diversos materiais e equipamentos de áudio e vídeo para atendimento das demandas nos ambientes localizados no prédio-sede do TJSC. O item irá auxiliar os servidores e colaboradores do apoio audiovisual no transporte de materiais e equipamentos audiovisual pois por vezes é necessário o transporte em dias e horários que não há expediente no TJSC. O valor está de acordo com o praticado no mercado.A aquisição do objeto atenderá as demandas da Unidade Requisitante.</t>
  </si>
  <si>
    <t>0026156-49.2024.8.24.0710</t>
  </si>
  <si>
    <t>Aquisição de Câmera de segurança da marca Intelbras, modelo 1130B VHD
comInstalação da câmera de segurança</t>
  </si>
  <si>
    <t>Compra e instalação de câmera de segurança para o Fórum de São Lourenço do Oeste. Autorização do Núcleo de Inteligência e Segurança Institucional – NIS no
processo SEI 0009614-53.2024.8.24.0710, Informação 8017365. Saliento que o projeto de vídeo-monitoramento está previsto para implantação neste Fórum apenas na
4ª etapa, a iniciar provavelmente depois do recesso de fim de ano.</t>
  </si>
  <si>
    <t>1 camera e 1 serviço de instalção</t>
  </si>
  <si>
    <t>0024484-06.2024.8.24.0710</t>
  </si>
  <si>
    <t>Aquisição de LATAS DE TINNER; DESENGRIPANTE - SPRAY; TINTA BRANCA FOSCA - SPRAY e TINTA PRETA FOSCA - SPRAY</t>
  </si>
  <si>
    <t>Aquisição de Desengripante, Tinta branca fosca e Tinta preta fosca, para limpeza de móveis para raproveitamento no TJSC._x000D_</t>
  </si>
  <si>
    <t>10 latas de tiner; 5 desengripante spray; 5 tinta branca spray e 5 tinta preta spray</t>
  </si>
  <si>
    <t>0024819-25.2024.8.24.0710</t>
  </si>
  <si>
    <t>Aquisição de Central de alarme 4010 + Teclado; Sensor Magnético com fio; Bateria Selada 12V; Sirene Corneta; Interfone IPR 8010 Intelbras; Fechadura Solenoide pino; de Bateria Selada 12V Pioneiro; Fonte Carregadora 2A; Controlador Intelbras senha + Tag SA210E INOX; Tag Intelbras; Mola Aérea 65kg; Cabo CCI - metros; Cabo de Rede - metros; Cabo Elétrico Paralelo 1,5mm - metros e Serviço de Mão de obra - instalação</t>
  </si>
  <si>
    <t>Aquisição de controlador de acesso para instação nas portas dos fundos (térreo e 1º andar - acessos dos estacionamentos privativos) do novo prédio da Comarca de
Herval d´Oeste e aquisição de sistema de alarme para notificação de portas abertas (saídas de emergência, portas que dão acesso à garagam viatura DEAP e portas dos
fundos dos estacionamentos) do térreo e do 1º andar, as quais não estão no raio de visão e ação permanente do vigilante. Tal aquisição se mostra relevante para
resguardar a segurança das pessoas e do patrimônio. Por fim, justifica-se a urgência na tramitação do presente pedido, em razão da inauguração do prédio que
está programada para ocorrer no dia 26/06/2024.</t>
  </si>
  <si>
    <t>1 central de alarme; 7 sensor magnetico; 1 bateria selada 12v; 1 sirene; 2 interfones; 2 fechaduras solenoide; 2 bateria selada; 2 fonte carregadora; 4 controlador; 60 tag; 3 mola aerea; 200 mts cabo cci; 150 mts cabo de rede; 10 mts cabo eletrico e mão de obra instalação.</t>
  </si>
  <si>
    <t>0025851-65.2024.8.24.0710</t>
  </si>
  <si>
    <t>Aquisição de Durex cristal pequeno, 12mm x 30m; Plástico para proteção de folhas, medidas aprox de 24,32cm, cintado em dúzia; Etiqueta para impressora laser medidas 138,11 x 212,73, caixa com 100 folhas;e Marca texto com ponta chanfrada, pacote contendo 3 unidades sendo 2 amarelas e 1 verde.</t>
  </si>
  <si>
    <t>Materiais utilizados pelas Unidades do PJSC para realização das atividades de expediente e proteção de documentos. Neste exercício houve aquisição do item 4 (marca texto) pelo processo 3423-
89.2024 , no valor de R$ 2.380,00.</t>
  </si>
  <si>
    <t>800 durex; 400 plastico proteção de folhas; 68 etiqueta p/ impressora laser e 150 marca texto</t>
  </si>
  <si>
    <t>0026868-39.2024.8.24.0710</t>
  </si>
  <si>
    <t>Aquisição de Capacho de vinil liso na cor cinza, antiderrapante com borda, tamanho 1,50m x 1,10m</t>
  </si>
  <si>
    <t>Substituição do capacho deteriorado que se encontra na entrada da porta principal do fórum da Comarca de Jaguaruna. Pesquisa de preços realizada conforme inciso
III do art. 5º da IN DMP n. 01/2021._x000D_</t>
  </si>
  <si>
    <t>0026975-83.2024.8.24.0710</t>
  </si>
  <si>
    <t>0027181-97.2024.8.24.0710 (2º quadrimestre)</t>
  </si>
  <si>
    <t>"Serviço de limpeza geral das áreas externas do prédio: varredura e lavação dos pátios de estacionamento,
pisos, calçadas, escadarias, corrimãos, ático e demais áreas de circulação externas do prédio, inclusive com
hidrojateamento; amontoar e recolher entulhos, detritos e folhagens, descartando-os em local apropriado;
lavar a lixeira e o contentor de lixo da área externa - área total de aproximadamente 2.272,84m² "</t>
  </si>
  <si>
    <t>Itens 1 – Contratação trimestral para limpeza geral das áreas externas do prédio, considerando que atualmente não há posto(s) de servente de área externa e há
necessidade de preservar e deixar os ambientes e locais em boas condições de asseio;</t>
  </si>
  <si>
    <t>0026272-55.2024.8.24.0710</t>
  </si>
  <si>
    <t>"Serviço de limpeza Brise-soléil (tipo colmeia e tipo linear) das sacadas e do ar-condicionado (área interna e
externa), com aproximadamente 570 m² "</t>
  </si>
  <si>
    <t>tem 2 – Contratação anual para limpeza dos brises instalados no novo prédio, em razão da necessidade de asseio e sobretudo em razão de o material acumular sujeira e poeira do ambiente. Sem contar que a sujeira, se ficar acumulada por muito tempo, além de escorrer com as águas das chuvas e sujar outros áreas, poderá danificar o material, até de maneira irreversível. A limpeza dos brises, em razão da altura do prédio, que possui 5 (cinco) pavimentos, necessita de equipamentos e utensílios
específicos, motivo pelo qual inviabiliza, tanto tecnicamente quanto por questões de segurança, a execução dos serviços pelos colaboradores terceirizados do PJSC. Por fim, justifica-se a urgência na tramitação do presente pedido, em razão da inauguração do prédio que está programada para ocorrer no dia 26/06/2024.</t>
  </si>
  <si>
    <t>Aquisição de inseticida mata-barata em gel, 10gr</t>
  </si>
  <si>
    <t>Tendo em vista a quantidade de baratas encontradas nas dependências do prédio no final do prazo de vigência das detetizações correntes e do aparecimento em áreas
sensíveis - como refeitórios, Diretoria de Saúde, gabinetes, etc - encaminha-se a presente requisição de compra para fortalecimento sanitário dos locais.
Trata-se de inseticida mata-barata, em gel, para uso emergencial, cujo produto não está disponível no catálogo do almoxarifado.
Os preços orçados pela pretensa contratada estão de acordo com o valor de mercado praticado, conforme pesquisa anexada ao processo.
 Informo também que a requisição de compra se refere a aquisição de produtos para o 2° quadrimestre do ano de 2024.</t>
  </si>
  <si>
    <t>0027919-85.2024.8.24.0710 (2º quadrimestre)</t>
  </si>
  <si>
    <t>Serviço de Manutenções e reparo de persianas</t>
  </si>
  <si>
    <t xml:space="preserve">A presente RC tem por objetivo realizar a manutenção e reparo de 50 persianas instaladas em várias salas do Fórum de Araranguá, o serviço englobará eventuais peças
que forem necessárias conforme mensagem eletrônica de confirmação enviada pela empresa, salienta-se que todas as persianas já são do novo padrão, não havendo
necessidade de troca integral, mas tão somente a execução de manutenção. A empresa selecionada além ser sediada em Araranguá, já prestou serviços no Fórum, tendo sido subcontratada pela empresa detentora da ata de registro de preço para fornecimento de novas persianas, quando da instalação de nova unidade ocorrida em 2023, o que atesta a qualidade se seu trabalho. </t>
  </si>
  <si>
    <t>0027797-72.2024.8.24.0710</t>
  </si>
  <si>
    <t>"Aquisição de Poltronas Giratórias Estofadas Espaldar Alto com eminente urgência - Cadeira giratória estofada, com espaldar alto em tela, com apoio para braços, tipo ergonômica, anatômica,
apoio lombar ajustável em altura e pressão, assento revestido em tecido 100% lã natural na cor preta, isenta
de ângulos retos nas partes expostas, com proteção nas engrenagens, com manual de instruções de uso
individual e personalizado, com seus componentes recicláveis e que atenda as medidas prescritas na norma
ABNT NBR 13.962/2018;_x000D_"</t>
  </si>
  <si>
    <t xml:space="preserve">A eminente urgência na contratação até que haja o chamamento das demais empresas classificadas na licitação constante do processo n° 0015673-91.2023.8.24.0710,
haja vista a desistência da empresa Rio Flex no SEI n° 0024000-88.2024.8.24.0710. Importante destacar que a convocação para nova contratação ocorrerá apenas no dia
20 do mês de maio de 2024, ou seja, ficaremos desguarnecidos de Poltronas Giratórias Estofadas Espaldar Alto que é um item de significativa demanda para instalação
de Unidades Judiciárias, Varas Regionais e demais projetos da Presidência. Logo, com este atendimento, já poderemos realizar a distribuição de novos pedidos até a
finalização da nova contratação com previsão mínima de 75 dias. Por fim, registre-se que apenas a empresa Serra Mobile se manifestou em tempo hábil, respondendo
positivamente quanto à possibilidade de atendimento. </t>
  </si>
  <si>
    <t>Medio</t>
  </si>
  <si>
    <t>0027575-07.2024.8.24.0710</t>
  </si>
  <si>
    <t>Serviço de Elaboração do Levantamento planialtimétrico topográfico no lote onde está localizado o prédio que abriga o Fórum da
Comarca de Porto União, para se obter conhecimento específico da topografia do terreno junto aos muros</t>
  </si>
  <si>
    <t>Com a finalidade de se obter documentação técnica de levantamento planialtimétrico topográfico das áreas indicadas no lote onde está localizado o prédio que abriga o
Fórum da Comarca de Porto União, para se obter conhecimento específico da topografia do terreno junto aos muros, destinadas ao detalhamento do projeto executivo
nos muros de estrema, questiona-se se existe interesse por parte de vossa empresa na execução do LEVANTAMENTO TOPOGRÁFICO PLANIALTIMÉTRICO
CADASTRAL do terreno sob a Matrícula n. 26.243 do Ofício de Registro de Imóveis da Comarca de Porto União-SC_x000D_</t>
  </si>
  <si>
    <t>0024675-51.2024.8.24.0710</t>
  </si>
  <si>
    <t xml:space="preserve">Aquisição de limitador de estacionamento/Gelo baiano para o Fórum - Comarca de Araquari </t>
  </si>
  <si>
    <t>Material de estacionamento, para limtação de vaga._x000D_</t>
  </si>
  <si>
    <t>0026924-72.2024.8.24.0710</t>
  </si>
  <si>
    <t>Aquisição de Lavador de copos com 5 escovas e ventosa para fixar.</t>
  </si>
  <si>
    <t>Trata-se de uma compra do utensílio "Lavador manual de copos, com 5 escovas e ventosa fixadora", Cujo produto não consta no catálogo do almoxarifado.
A presente requisição de compra se justifica em razão do grande número de eventos, reuniões e solenidades que ocorrem na sede do Tribunal de Justiça, gerando um
grande volume de utensílios para higienizar, se faz necessário o produto a fim de facilitar o trabalho das equipes de colaboradores, otimizando o tempo e so esforço.
Os preços orçados pela pretensa contratada estão de acordo com o valor de mercado praticado, conforme pesquisa anexada ao processo.
Informo também que a requisição de compra se refere a aquisição de produtos para o 2° quadrimestre do ano de 2024.</t>
  </si>
  <si>
    <t>0028249-82.2024.8.24.0710</t>
  </si>
  <si>
    <t>Aquisição de Cópias de chaves</t>
  </si>
  <si>
    <t>Aquisição habitual para suprir as necessidade da comarca, também com a criação da nova vara de juiz das garantias e readequações de outras salas, serão necessárias
novas cópias de chaves.O valor do serviço é compatível com o valor praticado no mercado conforme pesquisa de preços.</t>
  </si>
  <si>
    <t>0027476-37.2024.8.24.0710</t>
  </si>
  <si>
    <t>Serviço de Descupinização - 100 m²_x000D_</t>
  </si>
  <si>
    <t>Descupinização das poltronas do salão do júri, escaninhos e mesas._x000D_</t>
  </si>
  <si>
    <t>100m²</t>
  </si>
  <si>
    <t>0028091-27.2024.8.24.0710</t>
  </si>
  <si>
    <t>Serviço de reparação de toldo - Troca de cobertura vinílica de toldo</t>
  </si>
  <si>
    <t xml:space="preserve">Referente a necessidade de reparação do toldo que protege a porta de entrada do magistrado nas dependências do prédio do Fórum da Comarca de Quilombo, pois,
devido à exposição ao tempo ficou totalmente danificado, conforme pode ser observado nas fotos anexadas ao formulário de requisição. </t>
  </si>
  <si>
    <t>0028388-34.2024.8.24.0710</t>
  </si>
  <si>
    <t>Aquisição de TAPETE TIPO CAPACHO SEM PERSONALIZAÇÃO, COR GRAFITE, MEDIDAS 3 X 0,80 M; TAPETE TIPO CAPACHO SEM PERSONALIZAÇÃO, COR GRAFITE, MEDIDAS 4 X 1,20 M e TAPETE TIPO CAPACHO SEM PERSONALIZAÇÃO, COR GRAFITE, MEDIDAS 1,40 X 0,90 M</t>
  </si>
  <si>
    <t>TAPETES PARA RECEPÇÃO, PORTA DE ENTRADA E PORTA LATERAL DO FÓRUM DE PINHALZINHO. ATUAIS TAPETES ENCONTRAM-SE RASGADOS. _x000D_</t>
  </si>
  <si>
    <t>0027433-03.2024.8.24.0710</t>
  </si>
  <si>
    <t>Aquisição de COLA INST SUPER FERNANDES BOND 100G</t>
  </si>
  <si>
    <t xml:space="preserve">Trata-se de uma Requisição de Compras para adiquirir COLA INST SUPER FERNANDES BOND 100G, com intuito de serem utilizadas pela equipe da Seção de Apoio,
principalmente pelos zeladores e marceneiros da Seção ao prestarem serviços por todo o prédio. </t>
  </si>
  <si>
    <t>0026789-60.2024.8.24.0710</t>
  </si>
  <si>
    <t>Aquisição de Copo de vidro de 390 ml, liso</t>
  </si>
  <si>
    <t>A aquisição de copos de vidro se faz necessária em função da Solenidade de Instalação do Ponto de Inclusão Digital (PID) no Fórum da Comarca. A orientação recebida
para o evento inclui a disponibilização de copos de vidro para a mesa de autoridades, além de garrafas de água. Atualmente, não dispomos de copos padronizados ou
em quantidade suficiente para atender a demanda deste evento.</t>
  </si>
  <si>
    <t>0028223-84.2024.8.24.0710</t>
  </si>
  <si>
    <t>0101/2024</t>
  </si>
  <si>
    <t>Aquisição de móvel sob medida - Confecção de móvel sob medida – mesa para advogados, em mdf, para o salão do Tribunal do Júri</t>
  </si>
  <si>
    <t>Confecciona-se essa requisição de compras para aquisição de móvel sob medida – mesa advogados, para o salão do júri, conforme tramitação e autorização da
presidência constante no processo SEI 0031384-73.2022.8.24.0710.</t>
  </si>
  <si>
    <t>0026730-72.2024.8.24.0710</t>
  </si>
  <si>
    <t>Serviço Manutenção Periódica de Jardinagem UPC</t>
  </si>
  <si>
    <t>Tendo em vista a necessidade de manutenção da área ajardinada - parte externa - e manutenção de vasos com plantas, área interna, espaço coletivo, encaminha-se a
presente Requisição de Compra, com 12 visitas (prestadas de forma mensal).  Serviços a serem prestados:(1) poda de arbustos; (2) poda drástica (se necessário); (3) capinagem ou retirada de inço pelo método cata-cata; (4) colocação de adubo orgânico e/ ou químico (se necessário); (5) corte de grama (se for plantada); (6) aplicação de herbicida (se necessário); (6) revolvimento e descompactação de terra; (7) colocação de terra/ turfa; (8) identificação de pragas e aplicação de produtos para controle; (9) serviço de retirada de plantas velhas e plantio de novos indivíduos; (10) montagem de vaso, troca de mudas já plantadas, adubação, poda, orientação para regas, aplicação de produto específico para plantas em vaso.  * A remoção e transporte para descarte dos resíduos e outros, provenientes dos serviços propostos, são de responsabilidade da CONTRATADA (salvo em caso de poda drástica). A empresa se compromete a descartar os resíduos verdes, decorrentes do trabalho realizado, de forma sustentável. Serão fornecidos pela CONTRATANTE, se necessários, mediante procedimento de Requisição de Compra à parte: papa-entulhos, adubos químicos ou orgânicos, terra/turfa, mudas novas de plantas, produto para controle de pragas. Serão fornecidos pela CONTRATADA produtos para controle de inço e produtos para manutenção de planta em vasos. As atividades a serem desenvolvidas em cada visita serão parte determinadas por demandas do setor e, em parte, de livre inciativa da CONTRATADA de forma a garantir um jardim saudável e bem cuidado durante toda a vigência do contrato. Deverão ser preconizados intervenções de necessidades técnicas e estéticas. Espera-se da empresa contratada cumprimento das demandas do setor e proatividade na antecipação de soluções; sugestões de melhoria na área ajardinada, controle de pragas, bem como capricho, cuidado, eficiência. O preço orçado pela pretensa contratada está de acordo com o valor de mercado praticado, conforme pesquisa de demais orçamentos, em anexo</t>
  </si>
  <si>
    <t>0059545-59.2023.8.24.0710</t>
  </si>
  <si>
    <t>Comarca de Balneário Piçarras - Penha</t>
  </si>
  <si>
    <t>0030420-12.2024.8.24.0710; 0030469-53.2024.8.24.0710</t>
  </si>
  <si>
    <t>Aquisição de caneta hidrográfica cor preta, ponta média, com comprimento aproximado de 15cm; caneta hidrográfica cor vermelha, ponta média, com comprimento aproximado de 15cm e aquisição de filme strecht, 500mmx25micras. Peso aproximado de 3kg.</t>
  </si>
  <si>
    <t>Materiais utilizados pelas Unidades do PJSC para realização das atividades de expediente, sendo o item 3 - filme strech utilizado nas remessas de materiais à grande Florianópolis, para evitar o
tombamento e extravio dos volumes no transporte. Não houve aquisição destes produtos no exercício corrente.</t>
  </si>
  <si>
    <t>360 hidrografica preta; 240 hidrografica vermelha e 35 filme strecht.</t>
  </si>
  <si>
    <t>0029200-76.2024.8.24.0710</t>
  </si>
  <si>
    <t>Aquisição de Espiral 50mm. Cor preta - Pacote com 12 unidades; Capa para encarderanação. Trasparente. Tamaho A4. Pacote com 100 unidades e Capa para encarderanação. Preta. Tamaho A4. Pacorte com 100 unidades</t>
  </si>
  <si>
    <t xml:space="preserve">Os suprimentos solicitados são destinados à Seção de Bibliotecas, responsável pela encadernação de documentos. O serviço atende a demanda de todos os gabinetes,
diretorias e demais órgãos vinculados ao Tribunal de Justiça. Pesquisa de Preços Em relação ao item 01 foram realizadas buscas no site Banco de Preços, utilizando o termo " Espiral 50mm". Contatados todos os possíveis fornecedores. Em relação aos intens 02 e 03, foi realizando a conversão dos valores dos pacotes para unidades, apresentados pela melhor proposta, chegamos aos seguintes valores, os quais serviram de parâmetros de buscas no Banco de Preços: - Item 02 - R$ 0,50 a unidade da capa transparente - Item 03 - R$ 0,31 a unidade de capa preta Encaminhadas solicitações de orçamentos para as empresas listadas no referido site de cotação, fornecedores locais e encontrados em buscas na internet. Com base na
informações acima, foi gerado o "Quadro Compartivo de Preços". Recebidos seis orçamentos e a proposta da pretensa contratada. Outrossim, no site https://catalogo.compras.gov.br/cnbs-web/busca, não foi possível atribuir com precisão os códigos dos referidos insumos, selecionando os que mais se aproximavam da descrição. Por fim, importante ressaltar, que não foi possível negociar o preço do item 02 (capa transparente). A empresa não conseguiu abaixar o preço para R$ 48,00 ,ou menos, valor do pacote (cotação da Infopaper Papelaria). Caso a presente compra fosse separada apenas para esse item, a economia seria de no máximo R$12,00, montante muito inferior ao custo do trâmite de uma nova RC. O valor global da pretensa contratada é muito vantajoso. </t>
  </si>
  <si>
    <t>9 espiral 50 mm; 5 capara para encadernação  A4 transparente e 5 capa para encadernação A 4 preta.</t>
  </si>
  <si>
    <t>0028734-82.2024.8.24.0710</t>
  </si>
  <si>
    <t>"CONTRATAÇÃO DE DOCENTE PARA MINISTRAR CURSO - Contratação do professor Jorge Trindade, em regime de empreitada por preço unitário, para ministrar Cursos,
conforme necessidade, com carga horária total de até 60 horas-aula, nas modalidades presencial e à distância."</t>
  </si>
  <si>
    <t>A justificativa pormenorizada encontra-se no Projeto Básico para Contratação AJU 14/2024. Diante da possibilidade de duplo enquadramento, conforme Resolução GP 29/2021, encaminha-se por requisição de compra. A presente contratação foi solicitada pela Diretoria de Capacitação de Serviços Judiciários da Academia Judicial. A forma de entrega e o pagamento será parcelado, após a conclusão de cada turma, conforme demanda.</t>
  </si>
  <si>
    <t>0029222-37.2024.8.24.0710</t>
  </si>
  <si>
    <t>Aquisição de Eletroímã; Digiprox; Fonte carregador; Bateria; Botoeira; Canaleta e Serviço de Mão de Obra - instalação</t>
  </si>
  <si>
    <t>01 Kit de sistema luminoso de veículos descaracterizados para: 1 veículo da frota do NIS, necessário para o serviço de escolta e segurança aproximada dos magistrados - veículos de segurança. Ademias, é impossível a dissociação das peças/Kit sinalizador luminoso (itens 01, 02,03,04,05,06,07,08) com a mão de obra da instalação dos Kits(item 09). Tendo em vista que cada modelo de Kit tem uma instalação especifica e mão de obra qualificada para execução. Observa-se, por último, que foi inserido o código do Compras.gov.br mais próximo do possível. Veículo Pagero preto placas RYU4C14, ano 2024.Por fim, esclareço que não é possível realizar a cotação descrevendo item por item, devido as particularidades na emissão de orçamento de cada empresa em relação aos materiais utilizados. Os materiais e o serviço descritos nos três orçamentos correspondem ao bem a ser adquirido na sua totalidade, cumprindo o objetivo e a finalidade desta aquisição. Importante ressaltar que todos os orçamentos contemplam os itens necessários, conforme descritos na RC, havendo inclusive a tentativa de redução do valor dos itens mediante negociação, porém não obtivemos êxito._x000D_</t>
  </si>
  <si>
    <t>1 eletroimã; 1 digiprox; 1 fonte caregador; 1 bateria;  1 botoeira; 1 canaleta e 1 mão de obra.</t>
  </si>
  <si>
    <t>0029360-04.2024.8.24.0710</t>
  </si>
  <si>
    <t>Serviço de "Hospedagem em quarto single_x000D_" e quarto duplo</t>
  </si>
  <si>
    <t>Hospedagem para participantes da sessão do Júri agendada para o dia 27/06/2024, com início previsto para as 9h, processo n. 0001050-46.20148240125, categoria dos
hóspedes jurados e o oficiais de justiça. Informo que os jurados ficarão cada um em um quarto separadamente em respeito a incomunicabilidade legal dos jurados (7
quartos single), e ambos os oficiais ficarão no quarto duplo (um quarto duplo). Informo ainda, que a presente RC está de acordo com a Resolução GP n. 27/2014. A
presente solicitação prende-se ao fato da previsibilidade da sessão se prolongar por dois dias, conforme despacho e e-mail do magistrado da Vara Criminal da Comarca.</t>
  </si>
  <si>
    <t>7 hospedagem quarto single e 1 quarto duplo.</t>
  </si>
  <si>
    <t>Aquisição de CENTRAL COLLECTIVE 4 - INTELBRÁS (PORTEIRO + CENTRAL) e TERMINAL DEDICADO TDMI 300 - INTELBRÁS</t>
  </si>
  <si>
    <t>Tendo em vista a instalação de nova unidade "Vara Regional de Garantias", com a instalação de uma sala de reconhecimento/parlatório, surgiu a necessidade de aquisição
de um aparelho de interfone do modelo acima para atender essa demanda._x000D_</t>
  </si>
  <si>
    <t>1 central collective 4 e 01 terminal dedicado tdmi 300</t>
  </si>
  <si>
    <t>0029528-06.2024.8.24.0710</t>
  </si>
  <si>
    <t>Aquisição de Tinta acrílica Fosco Branco (3,6 litros) e inta acrílica Fosco Algodão Egícpcio (3,6 litros)</t>
  </si>
  <si>
    <t>Esta requisição de compras destina-se a aquisição de latas de tintas para que sejam realizados pequenos retoques pontuais na pintura dos mais diversos ambientes desta
Comarca. Informa-se que os serviços serão realizados pelos zeladores._x000D_</t>
  </si>
  <si>
    <t>4 tinta acrilica branco e 12 tinta acrilico fosco algodão.</t>
  </si>
  <si>
    <t>0028274-95.2024.8.24.0710</t>
  </si>
  <si>
    <t>0030810-79.2024.8.24.0710</t>
  </si>
  <si>
    <t>Aquisição de Filtro de água para purificador; Mangueira atóxica transparente; Braçadeiras para fixação da mangueira</t>
  </si>
  <si>
    <t>De acordo com as orientações do fabricante, faz-se necessária a troca dos filtros dos purificadores de patrimônio n. 142192 e 142193 para garantir a pureza da água.
Apesar da idade dos purificadores, eles são muito utilizados na Comarca, sendo que o baixo custo de manutenção anual possibilita a economia na compra de água mineral,
considerando a capacidade da filtragem e resfriamento dos purificadores ante os preços das bombonas de água mineral. Periodicidade da troca: anual. Previsão de
aquisição: junho de 2024.</t>
  </si>
  <si>
    <t>2 filtro de agua p/purificador; 8 mangueira atóxica e 4 braçadeiras para mangueira.</t>
  </si>
  <si>
    <t>0027454-76.2024.8.24.0710</t>
  </si>
  <si>
    <t>Serviço de Locação de sala para realização do Júri</t>
  </si>
  <si>
    <t>Local para realização da Sessão do Tribunal do Júri no dia 05/09/2024, autos 00002224020178240256. Não há outro local apropriado nesta cidade, com mobília e
estrutura para os equipamentos de informática e gravação da Sessão, motivo pelo qual se justifica a ausência de outros orçamentos. Certifico que em contato com o
fornecedor este manteve o mesmo orçamento repassado nos autos 0020263-77.2024.8.24.0710 . Certifico que não há outro local neste município que possa fornecer
valores para locação.</t>
  </si>
  <si>
    <t>0029414-67.2024.8.24.0710</t>
  </si>
  <si>
    <t>Aquisição de Grelha PVC quadrada 150mm - 938; Tubo de ligação ajustável branco 260mm - 290403-412; Poliuretano PU 40 400gr PRETO - 150017; Adesivo instantâneo Super Bonder Mega 100gr; Tubo extensivo branco UNIVERSAL 72cm; Parafuso chiprocado Bicromado cabeça chata Philips 4,0 X 40mm - C/ 500 unidades - 3135; Fita Dupla Face VHB 4910 19mm X 20m H0002317875.</t>
  </si>
  <si>
    <t>Aquisição de materiais para atendimento dos chamados de Manutenção Predial, recebidos por meio do Portal de Serviços - TJSC._x000D_</t>
  </si>
  <si>
    <t>12 grelha pvc; 24 tubo de ligação; 24 pu 40; 12 super bonder; 20 tubo extensivo; 1 parafuso chiprocado; 12 fita dupla face.</t>
  </si>
  <si>
    <t>0017293-07.2024.8.24.0710</t>
  </si>
  <si>
    <t>Serviço de conserto e manutenção Mesa de Som (patrimônio n. 395583)</t>
  </si>
  <si>
    <t>Trata-se de requisição de compra para fins de conserto e manutenção em uma mesa de som da Marca Yamaha, Digital, Mixing Console, modelo LS 9-16, anteriormente
utilizada no Salão do Tribunal de Júri da Comarca da Capital. A mesa de som estava sendo remetida para baixa pela Comarca por inservibilidade, mas houve interesse da
área de audiovisual para conserto e utilização da mesma em eventos e Solenidades do PJSC pois as mesas de som digitais oferecem uma ampla gama de recursos, como
equalização avançada, processamento de efeito, armazenamento de presets, dentro outros recursos. O valor orçado encontra-se condizente com o valor de
mercado,consoante pesquisas realizadas através de orçamentos junto a empresas especializadas. O conserto da mesa de som permitirá sua utilização e atenderá as
demandas da Unidade Requisitante.</t>
  </si>
  <si>
    <t>0031003-94.2024.8.24.0710</t>
  </si>
  <si>
    <t>Contratação do formador José Luiz Toro da Silva, por intermédio do Instituto Brasileiro de Direito da Saúde Suplementar - IBDSS para ministrar palestra no Seminário Regional da Magistratura Catarinense: a perspectiva jurisdicional do Direito - Etapa Blumenau, a ser realizada no dia 21 de junho de 2024, das 14h às 15h, na cidade de Blumenau/SC.</t>
  </si>
  <si>
    <t>A justificativa pormenorizada encontra-se no Projeto Básico de Contratação PF AJU 11/2024. Diante da possibilidade de duplo enquadramento, conforme Resolução GP
29/2021, encaminha-se por requisição de compra. O evento foi autorizado pelo Diretor Executivo da Academia Judicial, Desembargador Luiz Felipe Schuch, doc. 8198992
do SEI 0018335-91.2024.8.24.0710 (relacionado)</t>
  </si>
  <si>
    <t>0028360-66.2024.8.24.0710</t>
  </si>
  <si>
    <t>"Aquisição de Fita isolante; Aquisição de Selante cinza; Aquisição de Selante branco; Aquisição de Antiferrugem WD 40; Aquisição de Parafuso sextavado 5/16; Aquisição de Plug Roscável
Aquisição de Engate Flexivel PCV; Aquisição de Fita veda rosca; Aquisição de Adesivo tekbond; Aquisição de Escovas circulares aço; Aquisição de Pincel 1; Aquisição de Pincel 2; Aquisição de Pincel 3; Aquisição de Disco de corte aço 11,5 mmX1,0mm e Aquisição de Disco corte 180x1;6x22;23."</t>
  </si>
  <si>
    <t>Materiais para uso da zeladoria na manutenção predial. Foram selecionados 3 orçamentos com empresas locais, no entanto foram colhidos orçamentos em separados para itens específicos, uma vez que as empresas locais não os comercializam.</t>
  </si>
  <si>
    <t>10 fita isolante;  5 selante pu cinza; 5 selante pu branco; 5 antiferrugem; 1 parafuso sextavado; 10 plug roscavel; 15 engate flexível; 6 fit a veda rosca; 3 adesivo tekbond; 3 escovas circulares, 5 pincel 1; 5 pincel 2; 5 pincel 3; 10 disco de corte de aço e 1 disco de corte.</t>
  </si>
  <si>
    <t>0029538-50.2024.8.24.0710</t>
  </si>
  <si>
    <t>Contratação de formadora para ministrar palestras no curso Criação, Facilitação e Coordenação de Grupos para Homens Autores de Violência Contra as Mulheres, a ser realizado no período de 17 a 20 de junho de 2024, das 8h às 18h, na Sala Thereza Tang no Tribunal de Justiça de Santa Catarina.</t>
  </si>
  <si>
    <t>A justificativa pormenorizada encontra-se no Projeto Básico para Contratação AJU 13/2024. Diante da possibilidade de duplo enquadramento, conforme Resolução GP
29/2021, encaminha-se por requisição de compra. O Curso Criação, Facilitação e Coordenação de Grupos para Homens Autores de Violência Contra as Mulheres foi
autorizado pelo Diretor-Executivo da Academia Judicial Desembargador Luiz Felipe Schuch, doc. 8198992 do processo n. 0013675-54.2024.8.24.0710 (relacionado)._x000D_</t>
  </si>
  <si>
    <t>0030147-33.2024.8.24.0710 (Duplo  enquadramento)</t>
  </si>
  <si>
    <t>Aquisição de Fita isolante amanco 20mt; Selante Pu 40; Silicone acetico incolor; Engate rápido c/ stop; Adaptador para mangueira; Fita veda rosca 18x25mt; Pincel 396 2P;  Plugue femea 1097 3PU 20A 3 pinos; Plugue macho 10A 2 pinos; abracadeira de nylon 20cm x 3,5_x000D_" e Disco Corte Inox 4 1/2</t>
  </si>
  <si>
    <t>Aquisição de materiais para a manutenção predial. O prédio possui 7.801,91 m2, que contém 9 pavimentos, 3 ambientes de grandes de garagens, pátio, calçadas,
hall, telhado e diversos terraços. É essencial neste momento para que a limpeza e manutenção predial não seja afetada, dando condições para que os 2 zeladores
possam ter recursos para trabalhar. Quantidade visando suprir o 2º semestre de 2024. Justificativa sobre os centavos do item 5: O fornecedor informou que está com
problema no sistema interno que realiza os orçamentos, razão pela qual o somatório do item 5 está com centavos de diferença, porém informou para considerar como
correto o valor proposto na RC, total de R$ 38,85._x000D_</t>
  </si>
  <si>
    <t>10 fita isolante; 15 selante pu; 15 silicone acetico; 15 engate rapdico; 15 adaptador de mangueira; 10 fita veda rosca; 5 pincel 396 2p; 5 plugue femea;  5 plugue macho; 500 abraçadeira e 10 discos de corte.</t>
  </si>
  <si>
    <t>0029740-27.2024.8.24.0710</t>
  </si>
  <si>
    <t>Inscrições para participação de serviodores lotados Diretoria de Tecnologia da Informação (DTI) no evento The Developer's Conference, a realizar-se na modalidade PRESENCIAL, do dia 12 a 14 de junho de 2024, em Florianópolis-SC.</t>
  </si>
  <si>
    <t>A presente solicitação se justifica pois o evento The Developer's Conference é o maior encontro de profissionais de tecnologia do Brasil, conectando organizadores de meetups e eventos, palestrantes, empresas e patrocinadores em uma plataforma única, empoderando o ecossistema local de cada região onde é realizado. O requerente justifica sua participação nos seguintes termos: “O TDC abrange uma ampla variedade de temas, desde infraestrutura de TI até gestão de recursos humanos na área. Participar desse evento oferece a oportunidade de trocar experiências com outros profissionais e se manter atualizado sobre as últimas tendências, ferramentas e melhores práticas adotadas pela comunidade. Gostaria de destacar que as áreas de conhecimento abordadas pelo evento estão alinhadas ao Plano Anual de Capacitações de TI, aprovado pelo Comitê de Governança de TI (CGOVIT). Além disso, o evento está em conformidade com a Estratégia Nacional de TI, normatizada pelo Conselho Nacional de Justiça (CNJ) por meio da Resolução 370/2021. Anualmente, o CNJ avalia o cumprimento dessa estratégia, resultando no iGovTIC-JUD um indicador que mede o nível de aderência dos tribunais às diretrizes estabelecidas. Esse indicador também faz parte do Prêmio CNJ de Qualidade. Diante da possibilidade de duplo enquadramento, conforme Resolução GP 29/2021, encaminha-se por requisição de compra. A participação dos servidores no evento foi autorizada pelo Diretor Executivo da Academia Judicial, Desembargador Luiz Felipe Schuch, doc. 8254619 do SEI 0030897-35.2024.8.24.0710 (relacionado)</t>
  </si>
  <si>
    <t>0031194-42.2024.8.24.0710</t>
  </si>
  <si>
    <t>Aquisição de Poltrona</t>
  </si>
  <si>
    <t>Necessidade de aquisição de poltronas para uso corporativo na Biblioteca Desembargador Marcílio Medeiros, conforme projeto contido no SEI n. 44483/2017, documento n. 7757359. As poltronas a serem adquiridas possuem estrutura reforçada e material diferenciado para suportar a utilização prolongada, sem que haja necessidade de manutenções periódicas ou até mesmo nova compra. Assim, houve a necessidade de conferir a qualidade dos materiais utilizados nas poltronas in loco, em lojas da região da Grande Florianópolis, a fim de evitar a aquisição de móveis com qualidade inferior, com materiais frágeis que pudessem ocasionar quebra ou outras avarias. Desta forma, por se tratar de produto diferenciado que será utilizado em área de tráfego de pessoas, em que a inspeção prévia acerca da qualidade dos materiais utilizados nas poltronas é fundamental para garantir êxito na compra, solicita-se que a cotação eletrônica seja afastada e que a contratação seja realizada com empresas da região.</t>
  </si>
  <si>
    <t>0030485-07.2024.8.24.0710</t>
  </si>
  <si>
    <t>Aquisição de FECHO ALAVANCA DIREITO COM PINO PELE VIDRO BRANCO – FERMAX</t>
  </si>
  <si>
    <t>A contratação possui critério de sustentabilidade, além da preferência às Microempresas e Empresas de Pequeno Porte? (Dica: privilégio às contratações locais se
enquadra como critério). A presente RC deve-se a necessidade de troca das fechaduras das janelas que encontram-se com o pino da fechadura quebrado. O zelador irá
efetuar as trocas. _x000D_</t>
  </si>
  <si>
    <t>0030067-69.2024.8.24.0710</t>
  </si>
  <si>
    <t>0031942-74.2024.8.24.0710</t>
  </si>
  <si>
    <t>A justificativa pormenorizada encontra-se no Projeto Básico para Contratação AJU 15/2024. Diante da possibilidade de duplo enquadramento, conforme Resolução GP
29/2021, encaminha-se por requisição de compra. O Curso Criação, Facilitação e Coordenação de Grupos para Homens Autores de Violência Contra as Mulheres foi
autorizado pelo Diretor-Executivo da Academia Judicial Desembargador Luiz Felipe Schuch, doc. 8198992 do processo n. 0013675-54.2024.8.24.0710 (relacionado).</t>
  </si>
  <si>
    <t>0029946-41.2024.8.24.0710</t>
  </si>
  <si>
    <t>Aquisição de Poltrona;  Mesa de Centro e Mesa Lateral</t>
  </si>
  <si>
    <t>Necessidade de aquisição de poltronas e mesas para uso corporativo na Biblioteca Desembargador Marcílio Medeiros, conforme projeto contido no SEI n. 44483/2017, documento n. 7757359. As peças a serem adquiridas possuem estrutura reforçada e material diferenciado para suportar a utilização prolongada, sem que haja necessidade de manutenções periódicas ou até mesmo nova compra. Assim, houve a necessidade de conferir a qualidade dos materiais utilizados nas poltronas e mesas in loco, em lojas da região da Grande Florianópolis, a fim de evitar a aquisição de móveis com qualidade inferior, com materiais frágeis que pudessem ocasionar quebra ou outras  avarias.
Desta forma, por se tratarem de produtos diferenciados que serão utilizados em área de tráfego de pessoas, em que a inspeção prévia acerca da qualidade dos materiais
utilizados nas poltronas e mesas são fundamentais para garantir êxito na compra, solicita-se que a cotação eletrônica seja afastada e que a contratação seja realizada com empresas da região</t>
  </si>
  <si>
    <t>8 Poltronas; 3 Mesa de centro e 1 mesa lateral</t>
  </si>
  <si>
    <t>0030502-43.2024.8.24.0710</t>
  </si>
  <si>
    <t>Duplo enquadramento - exclusividade do pretenso contratado (Eaton Indústria e Comércio de Produtos Elétricos e Serviços Ltda.) no que tange à prestação dos serviços de manutenção e ao fornecimento de equipamentos e peças da EATON POWER QUALITY CORPORATION - USA </t>
  </si>
  <si>
    <t>0022689-62.2024.8.24.0710</t>
  </si>
  <si>
    <t xml:space="preserve">"Aquisição de Mesa de madeira Magistrado – M.D.F, revestida externamente com laminado melamínico decorativo de baixa pressão (BP), com tampo único, perfis de bordas em PVC flexível,
com espiga, cor amadeirado ITAPUÃ - DURATEX, medindo 170x72x170cm, com gota extensora (LxAxP)."  Balcão gaveteiro de madeira – M.D.F., revestido externamente com laminado decorativo de alta pressão de no mínimo 0,6mm de espessura, com rodízios, duas gavetas e um gavetão, medindo 37x62x47,4cm. (LXAXP)" e Balcão 2 portas – M.D.F., revestido externamente com laminado decorativo de alta pressão de no mínimo 0,6mm de espessura, duas portas de abrir, com chave e com 1 prateleira, medindo 60x84x42cm. (LxAxP)"
"Aquisição de Mesa de centro/canto – 60x42x40cm – Placa de fibra de madeira de média densidade (M.D.F.). Revestimento na face superior e inferior de laminado melamínico de baixa pressão, BP, acabamento frost , na cor amadeirado ITAPUÃ – DURATEX" </t>
  </si>
  <si>
    <t>A contratação se justifica em razão de projeto piloto autorizado pela Direção-Geral Administrativa, conforme processo n° 0052734-83.2023.8.24.0710. Convém ressaltar
que houve a tentativa de mais orçamentos, contudo apenas as empresas Espaço Adequado e Gran Móveis retornaram positivamente. Além disso, consta um orçamento
comparativo com o melhor preço que é da empresa Espaço Adequado e a Ata do MPMG, todavia, registre-se que a especificação da Ata possui semelhança à
especificação almejada pelo TJSC. Por último, justifica-se o afastamento da dispensa eletrônica, haja vista a necessidade de bens com mesma coloração, marca e
produção dos anteriormente adquiridos no SEI n° 0012453-51.2024.8.24.0710.</t>
  </si>
  <si>
    <t>4 mesa de madeira magistrado; 4 balcão gaveteiro; 4 balcão 2 portas e 4 mesa de centro/canto.</t>
  </si>
  <si>
    <t>0033006-22.2024.8.24.0710</t>
  </si>
  <si>
    <t>Aquisição de Scanner Fujitsu ScanSnap A3 Simplex Color SV600</t>
  </si>
  <si>
    <t>Digitalização de livros, processos e documentos históricos manuscritos para preservação e acesso de longo prazo em Repositório Arquivístico Digital Confiável (RDC-Arq),
composto pelos sistemas Archivematica (ambiente de preservação digital) e AtoM (plataforma de acesso disponível em atom.tjsc.jus.br).
Considerando as informações lançadas no despacho 8159086 proferido pela Diretora de Material e Patrimônio no SEI 0007199-97.2024.8.24.0710;
Considerando que se trata de contratação de pequeno vulto (art. 75, II da Lei n. 14.133/2021);
Considerando que não há obrigatoriedade do uso de dispensa eletrônica para contratações de pequeno vulto;
Considerando que houve uma tentativa de obtenção de proposta mais vantajosa, com adjudicação a proponente que solicitou revisão de preços;
Considerando a extinção bilateral da referida contratação;
Considerando a oscilação de preços do objeto da contratação e o curto prazo de validade das propostas de orçamento coletadas;
Considerando o tempo decorrido desde a criação da Seção de Arquivos Digitais Permanentes, setor responsável pela digitalização e preservação da matriz digital de
documentos históricos (Resolução 76/2023 de 18/12/2023), e os prejuízos decorrentes do atraso da aquisição de scanners planetários;
Solicitamos urgência na tramitação do procedimento, mediante contratação da proposta mais vantajosa consignada nesse formulário de requisição de
compra, conforme § 3º do art. 5º da Resolução GP n. 29 de 03 de agosto de 2021._x000D_</t>
  </si>
  <si>
    <t>0032053-58.2024.8.24.0710</t>
  </si>
  <si>
    <t>Contratação de transporte para conduzir os participantes da Sessão do Tribunal de Júri, para o almoço. Ida e volta</t>
  </si>
  <si>
    <t>Data : 12/07/2024, início às 8h; Sessão de Juri - Processo :0001035-37.2015.8.24.0030 ; Justificativa de contratação: transportar os participantes da sessão do Tribunal
do Juri ao restaurante , para o almoço- Ida ao restaurante e retorno à Câmara de Vereadores. Justificativa para o atraso no envio do processo de compra: Tentativas
frustradas de conseguir um 3º orçamento. A RC está de acordo com a Resolução GP n. 27/2014.</t>
  </si>
  <si>
    <t>0033172-54.2024.8.24.0710; 0033167-32.2024.8.24.0710</t>
  </si>
  <si>
    <t>Aquisição de FITA DUPLA FACE VHB 19X20 TRANSP. 3M</t>
  </si>
  <si>
    <t>Trata-se de uma Requisição de Compras para adiquirir FITA DUPLA FACE VHB 19X20 TRANSP. 3M, com intuito de serem utilizadas pela equipe da Seção de Apoio,
principalmente pelos zeladores e marceneiros da Seção ao prestarem serviços por todo o prédio.</t>
  </si>
  <si>
    <t>0028660-28.2024.8.24.0710</t>
  </si>
  <si>
    <t>Aquisição de MICROFONE C/F TSI INTERCOMUNIDADOR SEGURANÇA DA-237</t>
  </si>
  <si>
    <t>Aquisição de intercomunicador que será utilizado no atendimento da sala n. 16, no hall do Fórum de Gaspar. Localizada no térreo, para que sirva de recepção de
atendimento rápido. Não obstante as adaptações feitas no vidro, ainda se torna dificil ouvir as pessoas, dificultando a comunicação, atrapalhado também pelos ruídos vindo
da rua em frente. Assim, a aquisição do equipamento se torna indispensável para um bom atendimento, já que contará com microfone e monitor, interno e externo, de fácil
instalação e fixação via fita dupla face. Substituição ao microfone 463533 danificado. Empresas SUPERSONORA COMERCIO E IMPORTACAO DE INSTRUMENTOS
MUSICAIS E EQUIPAMENTOS DE SOM EIRELI, CNPJ 14.025.482/0001-49 e WS INTERCOM, CNPJ 04.243.521/0001-20 foram consultadas porém não demonstraram
interesse, razão pela qual juntamos o 3º orçamento obtido pelo painel de preços.</t>
  </si>
  <si>
    <t>0027160-24.2024.8.24.0710</t>
  </si>
  <si>
    <t>Contratação de 30 (trinta) inscrições pagantes e 1 (uma) cortesia, totalizando a participação de 31 (trinta e um) servidores no Congresso Catarinense sobre Gestão de Pessoas - CONCARH 2024, que será realizado nos dias 11 e 12 de julho de 2024, no Centrosul, Florianópolis/SC.</t>
  </si>
  <si>
    <t>A presente solicitação se justifica pois trata-se de congresso de elevada importância sobre o tema Gestão de Pessoas, pois reúne especialistas renomados no Brasil e no exterior que apresentarão as maiores tendências sobre capital humano. Diante da possibilidade de duplo enquadramento, conforme Resolução GP 29/2021, encaminha-se por requisição de compra. A participação dos servidores no evento foi autorizada pelo Diretor Executivo da Academia Judicial, Desembargador Luiz Felipe Schuch, doc. 8278375 do SEI 0030700-80.2024.8.24.0710 (relacionado)</t>
  </si>
  <si>
    <t>0032936-05.2024.8.24.0710</t>
  </si>
  <si>
    <t>Contratação de Estudo de Macro Alocação com Projeção de Cenários, Simulação de Carteiras e Demais resultados, como Análise de Liquidez; Comparativo - Fluxo de títulos públicos; e Evolução temporal da Carteira.</t>
  </si>
  <si>
    <t xml:space="preserve">Uma das principais fontes de recursos do Tribunal de Justiça é decorrente de aplicação dos valores dos depóistos judiciais (didejud) no fundo de invesitmento caixa FTJ renda fixa. </t>
  </si>
  <si>
    <t>0030207-06.2024.8.24.0710</t>
  </si>
  <si>
    <t>"Aquisição de Copo de vidro, longo, com capacidade entre 300 e 340ml. Fornecido em caixas de papelão
fechada, contendo 6 unidades cada"</t>
  </si>
  <si>
    <t>Aquisição para distribuição, haja vista que o item passou a ser liberado para algumas Comarcas._x000D_</t>
  </si>
  <si>
    <t>0034104-42.2024.8.24.0710</t>
  </si>
  <si>
    <t>Aquisição de Cópias de acesso adicional para o software VOLARE (pelo período de 6 meses: 14.07.24 a 14.01.25)</t>
  </si>
  <si>
    <t xml:space="preserve">INEXIGIBILIDADE DE LICITAÇÃO - AQUISIÇÃO DIRETA - FORNECEDOR EXCLUSIVO - (anexa Carta de Exclusividade ABES). Necessidade de aquisição de 3
licenças adicionais de uso do software Volare (módulo orçamento e licitações). O valor proposto é referente a um período de 06 meses, de 14.07.24 a 14.01.25
(coincidindo com a data da próxima renovação do conjunto total atual de 12 licenças). Referido software é utilizado pela Seção de Orçamento e Custos da Divisão
de Projetos da Diretoria de Engenharia e Arquitetura para automatizar a elaboração dos orçamentos das construções de novos fóruns, reformas e ampliações, bem
como de manutenções prediais, nos moldes da resolução n° 114 do CNJ, permitindo o uso de padronização no processo, bem como a organização das obras em
um banco de dados manipulado por SQL. O software permite a rápida atualização de preços utilizando bases de preço fornecidas pela CAIXA e pela PINI,
respectivamente SINAPI e TCPO. O valor apresentado pela empresa é o mesmo praticado na última renovação em 2021 conforme processo SEI 0047188-
18.2021.8.24.0710 - Item 2: Aquisição de licença adicional - R$ 2.165,40 / 12 meses = R$ 180,45 / mês. </t>
  </si>
  <si>
    <t>0033776-15.2024.8.24.0710</t>
  </si>
  <si>
    <t>Capital - Fórum Bancário</t>
  </si>
  <si>
    <t>Comarca da Capital - Fórum Bancário</t>
  </si>
  <si>
    <t>Serviço de Limpeza externa de ACM EM ALUMÍNIO COMPOSTO</t>
  </si>
  <si>
    <t>Necessidade de limpeza externa de todo revestimento de ACM (alumínio composto) da edificação da Unidade Almirante Lamego, posto que nunca foi realizada sua
limpeza e está muito sujo; A área referente ao material de alumínio (ACM), é de 841 M² , nas áreas laterais, fundos, marquise da edificação, portais de ambas as sacadas
do pavimento ático e de uma caixa frontal no peitoril da fachada frontal da edificação junto ao Ático;_x000D_</t>
  </si>
  <si>
    <t>0033878-37.2024.8.24.0710</t>
  </si>
  <si>
    <t>Aquisição de Central Collective 4; Aparelho TDMI 300; Canaleta 20X10X2000 c/fita adesiva; Fio CCI 2 pares interno; Tomadas padrão telefone;  Serviços técnicos p/ instalação e programação dos itens adquiridos no mesmo SEI</t>
  </si>
  <si>
    <t>Trata-se de requisição de compra de equipamentos listados para instalação de interfones no parlatório, tendo em vista a instalação da Vara Regional de Garantias da
Comarca de Tubarão. A RC está de acordo com a Resolução GP n. 27/2014.</t>
  </si>
  <si>
    <t>1 central collective; 2 aparelhos tdmi 300; 1 canaleta; 20 fio cci 2 pares; 2 tomada padrão telefone e 1 serviços técnicos.</t>
  </si>
  <si>
    <t>0033727-71.2024.8.24.0710</t>
  </si>
  <si>
    <t>Aquisição de JC33-00028D - Solenóide;  JC31-00143A - Motor Step (Motor da Unidade Fusora); JC97-04197A - DADF-HINGE L (Dobradiça Esquerda); JC91-01128A - Unidade Fusora 110V;  JC44-00216A - Placa HVPS 110V ; JC90-01182A - CASSETTE (Bandeja) e  JC96-06514A – Correia de Transferência</t>
  </si>
  <si>
    <t>O pedido de compra justifica-se porque, atualmente, o parque do Tribunal de Justiça possui algumas impressoras necessitando de manutenção e a recuperação destes
equipamentos mostra-se válida frente ao alto custo de um novo._x000D_</t>
  </si>
  <si>
    <t>2 solenoide; 2 motor da unidade fusora; 2 dobradiça esquerda; 2 unidade fusora; 2 placa hvps 110v; 1 bandeja e 2 correia de tranferencia</t>
  </si>
  <si>
    <t>médio</t>
  </si>
  <si>
    <t>0031066-22.2024.8.24.0710</t>
  </si>
  <si>
    <t>Aquisição de Caixa Topa Tudo, 8 litros</t>
  </si>
  <si>
    <t>Trata-se de compra do utensílio "CAIXA TOPA TUDO", cujo produto necessita de reposição do estoque atual da sede, além da necessidade de uso também na Unidade
Presidente Coutinho, nas copas e esteiras de dispositivo de segurança para a Casa Militar.
A presente requisição de compra se justifica em razão do baixo número de unidades do produto na DIE/DSG, solicitando sua reposição. Os preços orçados pela pretensa contratada estão de acordo com o valor de mercado praticado, conforme pesquisa anexada ao processo.  Informo também que a requisição de compra se refere a aquisição de produtos para o 2° quadrimestre do ano de 2024._x000D_</t>
  </si>
  <si>
    <t>0028546-89.2024.8.24.0710</t>
  </si>
  <si>
    <t>Aquisição de Tirante; Mangueira de saida de água e Mâo de obra para o conserto</t>
  </si>
  <si>
    <t>Trata-se de requisição de compra para conserto de máquina de lavar Consul 8KG, de patrimônio n° 420669, considerando que a mesma está estragada e é necessária
neste Fórum da Comarca de Palmitos._x000D_</t>
  </si>
  <si>
    <t>4 tirante; 1 mangueira  e mão de obra.</t>
  </si>
  <si>
    <t>baixo</t>
  </si>
  <si>
    <t>0034045-54.2024.8.24.0710</t>
  </si>
  <si>
    <t>0035667-71.2024.8.24.0710 (2º quadrimestre)</t>
  </si>
  <si>
    <t>Assinatura da versão digital do Jornal Valor Econômico, com vigência de 12 (doze) meses.</t>
  </si>
  <si>
    <t>A assinatura da plataforma descrita acima objetiva atender interesses institucionais, uma vez que é fonte para atualização sobre notícias e informações que são importantes para as atividades empreendidas pela Presidência que é a unidade para a qual a assinatura é destinada. Por força da Resolução GP n. 36, de 24 de novembro de 2020, a aquisição de assinaturas de jornais para a referida unidade está dispensada de submissão ao Conselho Editorial da Academia Judicial.
Destaca-se que na plataforma Banco de Preços com a busca pelo CNPJ do fornecedor e utilizando ao mesmo tempo o termo "Jornal Valor Econômico" foram encontados duas cotações com valores inferiores aos apresentando ao TJSC. A empresa justificou.
Outrossim, foi inserido no processo tês notas fiscais emitidas para outros contratantes. Por fim, foi realizada uma pesquisa de preço no site da empresa, por meio da qual constatou-se uma diferença de valor entre o valor promocional do site e o preço proposto ao TJSC, que foi justificada pela pretensa contratada por mensagem eletrônica. Todas as pesquisas e comprovações mencionadas foram inseridas neste procedimento.</t>
  </si>
  <si>
    <t>0036720-87.2024.8.24.0710</t>
  </si>
  <si>
    <t>Aquisição de PORTA COPOS 9CM</t>
  </si>
  <si>
    <t>Trata-se de uma compra do utensílio "Porta copos INOX", Cujo produto não consta no catálogo do almoxarifado.
A presente requisição de compra se justifica em razão da falta de porta-copos no Tribunal de Justiça, se faz necessária a aquisição de novos porta-copos de inox para repor o estoque atual. Os preços orçados pela pretensa contratada estão de acordo com o valor de mercado praticado, conforme pesquisa anexada ao processo.
Informo também que a requisição de compra se refere a aquisição de produtos para o 2° quadrimestre do ano de 2024.</t>
  </si>
  <si>
    <t>0036476-61.2024.8.24.0710</t>
  </si>
  <si>
    <t>Aquisição de Mesa Tampo Único - M.D.F, revestida externamente com laminado melamínico decorativo de baixa pressão (BP), com tampo único, perfis de bordas em PVC flexível, com espiga, cor amadeirado ITAPUÃ - DURATEX, medindo 140x72x140cm (LxAxP). Cód. Material: 33744</t>
  </si>
  <si>
    <t>A contratação se justifica em razão de projeto piloto autorizado pela direção -Geral Administrativa, conforme porcesso nº 0052734-83.2023.8.24.0710, informa-se que toda especificação da mesa tampo único - MDF cor amadeirado itapuâ - duratex, está no doc. 8334015.</t>
  </si>
  <si>
    <t>0035294-40.2024.8.24.0710</t>
  </si>
  <si>
    <t>Aquisição de mangueira antitorção ½ PT 250 para jardim</t>
  </si>
  <si>
    <t>A presente requisição destina-se para aquisição de mangueira para uso na lavação de calçadas e regar as plantas do jardim, tendo em vista o prédio possui um jardim de 500m² e não é possível efetuar os serviços utilizando regador</t>
  </si>
  <si>
    <t>50 mts</t>
  </si>
  <si>
    <t>0036603-96.2024.8.24.0710</t>
  </si>
  <si>
    <t>Aquisição de Tapete/capacho emborrachado de cor grafite, medindo 4,10 metros de largura por 1,20 metros de fundo</t>
  </si>
  <si>
    <t>A Presente requisição tem a finalidade de compra de um tapete/capacho para substituir o existente na Comarca, o qual encontra-se danificado pela ação do tempo e uso,
Bem não mais fornecido pela Infraestrutura tendo em vistao cancelamento da ATA de Registro de Preços nº 1877, do Edital 101/2019 a qual era Detentora a Empresa
Maktub Industria e Comercio de Tapetes, conforme copia mensagem eletrônica da DIE/DA de 26/04/2021 anexado aos autos.</t>
  </si>
  <si>
    <t>0036164-85.2024.8.24.0710</t>
  </si>
  <si>
    <t>SERIVÇOS DE INSTALÇÃO, CONFIGURAÇÃO E TREINAMENTO DO SISTEMA AUDIOVISUAL, CONFORME PROJETO E MEMORIAL DESCRITIVO, NO SALÃO DE JURI DO FÓRUM DA COMARCA DE CAÇADOR</t>
  </si>
  <si>
    <t>Instalação de sistema audiovisual para modernização do Salão do Júri da Comarca de Caçador, conforme projeto e e-mail da seção da Diretoria Geral datada
27/05/2024.</t>
  </si>
  <si>
    <t>medio</t>
  </si>
  <si>
    <t>0036214-14.2024.8.24.0710</t>
  </si>
  <si>
    <t>Data de encerramento da vigência do contrato</t>
  </si>
  <si>
    <t>Data limite do encerramento da vigência do contrato</t>
  </si>
  <si>
    <t>Processo de Prorrogação</t>
  </si>
  <si>
    <t>Nº do Contrato</t>
  </si>
  <si>
    <t>Direção-Geral Administrativa</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</si>
  <si>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Vale Itaja</t>
    </r>
    <r>
      <rPr>
        <sz val="11"/>
        <color rgb="FF000000"/>
        <rFont val="Calibri"/>
        <family val="2"/>
      </rPr>
      <t>í do Poder Judiciário SC</t>
    </r>
  </si>
  <si>
    <t>Secretaria de Gestão Sociambiental</t>
  </si>
  <si>
    <t>00769747820198240710</t>
  </si>
  <si>
    <t>093/2018</t>
  </si>
  <si>
    <t>Prestação de serviços continuados de Análise Ergonômica do Trabalho (AET) com a adequação ergonômica dos postos de trabalho dos magistrados e servidores ativos (efetivos e comissionados), estagiários e residentes judiciais do Poder Judiciário</t>
  </si>
  <si>
    <t>00205403020238240710</t>
  </si>
  <si>
    <t>41/2021</t>
  </si>
  <si>
    <t>Contratação de serviços continuados de portaria e de mensageiria a serem executados nas dependências internas e externas dos prédios do Poder Judiciário do Estado de Santa Catarina, em regime de empreitada por preço global</t>
  </si>
  <si>
    <t>00214035420218240710</t>
  </si>
  <si>
    <t>46/2020</t>
  </si>
  <si>
    <t>Contratação de serviços continuados de transporte terrestre de mercadorias (móveis e materiais), no território do Estado de Santa Catarina, para execução no regime de empreitada por preço unitário, baseado no peso transportado e na distância percorrida.</t>
  </si>
  <si>
    <t>00391398520218240710</t>
  </si>
  <si>
    <t>13/2021</t>
  </si>
  <si>
    <t>Contratação do remanescente do Contrato n. 25/2020, que tem por objeto a contratação de serviços continuados de recepcionista a serem executados nas dependências internas dos prédios do Poder Judiciário do Estado de Santa Catarina.</t>
  </si>
  <si>
    <t>00239110220238240710</t>
  </si>
  <si>
    <t>121/2021</t>
  </si>
  <si>
    <t>Contratação de serviços continuados de zeladoria, a serem executados nas dependências internas e externas dos prédios do Poder Judiciário do Estado de Santa Catarina</t>
  </si>
  <si>
    <t>00214156820218240710</t>
  </si>
  <si>
    <t>26/2020</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</si>
  <si>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Sul</t>
    </r>
    <r>
      <rPr>
        <sz val="11"/>
        <color rgb="FF000000"/>
        <rFont val="Calibri"/>
        <family val="2"/>
      </rPr>
      <t xml:space="preserve"> do Poder Judiciário SC</t>
    </r>
  </si>
  <si>
    <t>00770353620198240710</t>
  </si>
  <si>
    <t>117/2018</t>
  </si>
  <si>
    <r>
      <rPr>
        <sz val="11"/>
        <color rgb="FF000000"/>
        <rFont val="Calibri"/>
        <family val="2"/>
      </rPr>
      <t>Serviço continuado de coleta bens apreendidos em processos judiciais, bens permanentes e materiais de consumo inservíveis e de documentos sigilosos, para execução regime empreitada por preço unitário,</t>
    </r>
    <r>
      <rPr>
        <b/>
        <sz val="11"/>
        <color rgb="FF000000"/>
        <rFont val="Calibri"/>
        <family val="2"/>
      </rPr>
      <t xml:space="preserve"> Região Oeste</t>
    </r>
    <r>
      <rPr>
        <sz val="11"/>
        <color rgb="FF000000"/>
        <rFont val="Calibri"/>
        <family val="2"/>
      </rPr>
      <t xml:space="preserve"> do Poder Judiciário SC</t>
    </r>
  </si>
  <si>
    <t>00770388820198240710</t>
  </si>
  <si>
    <t>092/2018</t>
  </si>
  <si>
    <t>Locação de 1 (uma) sala comercial situada no piso térreo do imóvel localizado na Rua Vidal Pereira de Chaves, n. 54, Centro, Campo Belo do Sul/SC, e mais  07 (sete) vagas de garagem para estacionamento privativo.</t>
  </si>
  <si>
    <t>00473683420218240710</t>
  </si>
  <si>
    <t>96/2017</t>
  </si>
  <si>
    <t>Serviços continuados de refeições (almoço e jantar) e lanches, incluídas as bebidas, para as sessões do Tribunal de Júri da comarca de Criciúma</t>
  </si>
  <si>
    <t>00353397820238240710</t>
  </si>
  <si>
    <t>50/2023</t>
  </si>
  <si>
    <t>Serviços continuados de manutenção preventiva e corretiva, para execução em regime de empreitada por preço global, do sistema de calefação dos Fóruns de Urubici, São Joaquim e Campo Erê</t>
  </si>
  <si>
    <t>00350609220238240710</t>
  </si>
  <si>
    <t>49/2023</t>
  </si>
  <si>
    <t>Renovação de garantia e prestação de serviços continuados de suporte técnico e de operação assistida ininterrupta da infraestrutura de carimbo do tempo instalada no Tribunal de Justiça de Santa Catarina.</t>
  </si>
  <si>
    <t>00070377820198240710</t>
  </si>
  <si>
    <t>142/2018</t>
  </si>
  <si>
    <t>Contratação de serviços continuados de assessoria de imprensa e comunicação institucional para o Poder Judiciário do Estado de Santa Catarina. - Garantia - caução em dinheiro - Processo 33244/2018</t>
  </si>
  <si>
    <t>00139888820198240710</t>
  </si>
  <si>
    <t>146/2018</t>
  </si>
  <si>
    <t>Contratação de serviços continuados de fabricação de móveis sob medida, com garantia e assistência técnica on site de 12 (doze) meses, incluindo elaboração de projeto/leiaute, montagem, instalação e deslocamentos para medição e instalação para as unidades do Poder Judiciário de Santa Catarina, em regime de empreitada por preço unitário</t>
  </si>
  <si>
    <t>00204277620238240710</t>
  </si>
  <si>
    <t>36/2022</t>
  </si>
  <si>
    <t>Contratação de serviços continuados de infraestrutura e logística necessários à realização de cursos e eventos promovidos pela Academia Judicial, no regime de empreitada por preço unitário.</t>
  </si>
  <si>
    <t>00204311620238240710</t>
  </si>
  <si>
    <t>37/2022</t>
  </si>
  <si>
    <t>prestação de serviços continuados de manutenção preventiva, corretiva e atendimento de chamados emergenciais, com fornecimento de peças, em plataformas elevatórias...</t>
  </si>
  <si>
    <t>00204338320238240710</t>
  </si>
  <si>
    <t>80/2021</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</si>
  <si>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Gde Florianópolis</t>
    </r>
    <r>
      <rPr>
        <sz val="11"/>
        <color rgb="FF000000"/>
        <rFont val="Calibri"/>
        <family val="2"/>
      </rPr>
      <t xml:space="preserve"> do Poder Judiciário SC</t>
    </r>
  </si>
  <si>
    <t>00777784620198240710</t>
  </si>
  <si>
    <t>114/2018</t>
  </si>
  <si>
    <t>Locação de Imóvel para abrigar o Juizado Especial da Comarca de Brusque</t>
  </si>
  <si>
    <t>00148107220228240710</t>
  </si>
  <si>
    <t>163/2017</t>
  </si>
  <si>
    <t>Contratação da pessoa jurídica "Altieres de Oliveira Silva 34701912808" para realizar a gestão editorial e atualização contínua das indexações da Revista do CEJUR/TJSC: Prestação Jurisdicional - periódico publicado pela Academia Judicial.</t>
  </si>
  <si>
    <t>00261559820238240710</t>
  </si>
  <si>
    <t>79/2021</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</si>
  <si>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Meio Oeste</t>
    </r>
    <r>
      <rPr>
        <sz val="11"/>
        <color rgb="FF000000"/>
        <rFont val="Calibri"/>
        <family val="2"/>
      </rPr>
      <t xml:space="preserve"> do Poder Judiciário SC</t>
    </r>
  </si>
  <si>
    <t>00879825220198240710</t>
  </si>
  <si>
    <t>090/2018</t>
  </si>
  <si>
    <t>Serviços continuados de Plataforma Analítica e de Inteligência Empresarial na modalidade SaaS (Software as a Service), composta por software(s) para extração, transformação, carga, descoberta, visualização e análise de dados.</t>
  </si>
  <si>
    <t>00374192020208240710</t>
  </si>
  <si>
    <t>164/2018</t>
  </si>
  <si>
    <t>Prestação de serviços continuados de manutenção preventiva, corretiva e atendimento de chamados emergenciais, nos elevadores instalados em unidades do Poder Judiciário Catarinense, no regime empreitada por preço unitário</t>
  </si>
  <si>
    <t>00067510320198240710</t>
  </si>
  <si>
    <t>163/2018</t>
  </si>
  <si>
    <t>Serviço continuado de suporte aos usuários internos do Sistema de Automação da Justiça  SAJ, por meio de suporte remoto, bem como de sustentação, consistente no acompanhamento da operação</t>
  </si>
  <si>
    <t>00189419520198240710</t>
  </si>
  <si>
    <t>173/2018</t>
  </si>
  <si>
    <t>Este contrato tem por objeto a contratação de serviços de manutenção preventiva e corretiva no sistema de climatização do Arquivo Central do TJSC, em conformidade com esta Minuta Contratual e com as especificações detalhadas nos Anexos I a V.</t>
  </si>
  <si>
    <t>00000000000380092018</t>
  </si>
  <si>
    <t>57/2018</t>
  </si>
  <si>
    <t>Prestação de serviços especializados de segurança e medicina do trabalho para elaboração de LTCAT - Laudo Técnico de Condições Ambientais do Trabalho, PPRA - Programa de Prevenção de Riscos Ambientais, PCMSO.</t>
  </si>
  <si>
    <t>00221642220208240710</t>
  </si>
  <si>
    <t>157/2019</t>
  </si>
  <si>
    <t>Este contrato tem por objeto a contratação de serviço de veiculação de atos judiciais do Tribunal de Justiça de Santa Catarina no Diário Oficial de Santa Catarina.</t>
  </si>
  <si>
    <t>00176315420198240710</t>
  </si>
  <si>
    <t>174/2018</t>
  </si>
  <si>
    <t>Este contrato tem por objeto a contratação de serviços continuados de manutenção preventiva e corretiva nas subestações transformadoras de energia dos prédios do Poder Judiciário de Santa Catarina.</t>
  </si>
  <si>
    <t>00302398420198240710</t>
  </si>
  <si>
    <t>76/2018</t>
  </si>
  <si>
    <t>Prestação de serviços continuados de manutenção preventiva, corretiva e corretiva emergencial dos sistemas de áudio e vídeo do Tribunal de Justiça de Santa Catarina.</t>
  </si>
  <si>
    <t>00228597320208240710</t>
  </si>
  <si>
    <t>174/2019</t>
  </si>
  <si>
    <t>Este contrato tem por objeto a prestação de serviços continuados de manutenção preventiva, corretiva e atendimento de chamados emergenciais, nos elevadores instalados em unidades do Poder Judiciário Catarinense</t>
  </si>
  <si>
    <t>00177926420198240710</t>
  </si>
  <si>
    <t>162/2018</t>
  </si>
  <si>
    <t>Serviço continuado de lanches, incluídas as bebidas, para as sessões do Tribunal de Júri da comarca de São Francisco do Sul, para execução no regime de empreitada por preço unitário.</t>
  </si>
  <si>
    <t>00295604520238240710</t>
  </si>
  <si>
    <t>47/2022</t>
  </si>
  <si>
    <t>Locação  localizados na SC 401,4190, Edif. High Tech Business Center, Florianópolis/SC: I - 3º pavimento Torre A Edif. High Tech BC, área privativa: 1.461,81m2 / II - 1 (uma) sala térrea Torre A, área privativa 27,00m2 / III - 30 vagas de garagens</t>
  </si>
  <si>
    <t>00152518720218240710</t>
  </si>
  <si>
    <t>270/2016</t>
  </si>
  <si>
    <t>Contratação de serviços continuados de operacionalização e gerenciamento de manutenção preventiva e corretiva da frota e de operacionalização e gerenciamento de abastecimento da frota e equipamentos do Poder Judiciário do Estado de Santa Catarina, sob o regime de empreitada por preço unitário</t>
  </si>
  <si>
    <t>(?)</t>
  </si>
  <si>
    <t>45/2022</t>
  </si>
  <si>
    <t>Prestação de serviços continuados de telefonia móvel pessoal (Serviço Móvel Pessoal - SMP), para a comarca de Rio do Campo.</t>
  </si>
  <si>
    <t>00178064820198240710</t>
  </si>
  <si>
    <t>189/2018</t>
  </si>
  <si>
    <t>Prestação de serviços, pelo prazo de 12 (doze) meses, consistentes na disponibilização do acesso simultâneo a 50 (cinquenta) bases digitais, mais a concessão, sem custo ao Poder Judiciário Catarinense, de 10 (dez) acessos cortesia - SARAIVA EDUCAÇÃO S.A.</t>
  </si>
  <si>
    <t>00214511320218240710</t>
  </si>
  <si>
    <t>100/2020</t>
  </si>
  <si>
    <t>A prestação de serviços especializados de segurança e medicina do trabalho para elaboração de LTCAT ¿ Laudo Técnico de Condições Ambientais do Trabalho, PPRA ¿ Programa de Prevenção de Riscos Ambientais, PCMSO.</t>
  </si>
  <si>
    <t>00228917820208240710</t>
  </si>
  <si>
    <t>156/2019</t>
  </si>
  <si>
    <t>Prestação de serviços continuados de manutenção preventiva e corretiva em equipamentos de climatização do Fórum da Comarca de Palhoça</t>
  </si>
  <si>
    <t>00215054220228240710</t>
  </si>
  <si>
    <t>98/2020</t>
  </si>
  <si>
    <t>Prestação de serviços continuados de desratização, por empresa especializada no controle de vetores e de pragas urbanas, com fornecimento de mão de obra e respectivos insumos, nos prédios do Poder Judiciário de Santa Catarina.</t>
  </si>
  <si>
    <t>00709840920198240710</t>
  </si>
  <si>
    <t>183/2018</t>
  </si>
  <si>
    <t>Serviço continuado de refeições (almoço e jantar), incluídas as bebidas, para as sessões do Tribunal de Júri da comarca de São Francisco do Sul, para execução no regime de empreitada por preço unitário.</t>
  </si>
  <si>
    <t>00295560820238240710</t>
  </si>
  <si>
    <t>46/2022</t>
  </si>
  <si>
    <t>Locação galpão para abrigar Depósito Judicial da Comarca de Lages - Matrícula n. 21.831.</t>
  </si>
  <si>
    <t>00431113420198240710</t>
  </si>
  <si>
    <t>186/2018</t>
  </si>
  <si>
    <t>Contratação de serviços de refeições (almoço e jantar) e lanches, incluídas as bebidas, para as sessões do Tribunal de Júri das Comarcas de Araranguá, Chapecó, Itajaí, Lages, Palhoça, São José e Tubarão, em regime de empreitada por preço unitário.</t>
  </si>
  <si>
    <t>00220704020218240710</t>
  </si>
  <si>
    <t>111/2020</t>
  </si>
  <si>
    <t>Contratação de serviços continuados de manutenção preventiva e corretiva em 20 (vinte) scanners Kodak i3400, em regime de empreitada por preço global, conforme as especificações constantes do projeto básico anexo.</t>
  </si>
  <si>
    <t>00473678320208240710</t>
  </si>
  <si>
    <t>63/2020</t>
  </si>
  <si>
    <t>Contratação de serviço continuado de telefonia fixa comutada (STFC) - link E1, nas modalidades Local, Longa Distância Nacional (LDN) e Longa Distância Internacional (LDI), no regime de execução de empreitada por preço unitário, considerando-se uma única central telefônica que é responsável por atender a todas as demandas, em 12 localidades de tarifação comum (área conurdada) definidas pela Anatel, sendo necessário 1 acesso de entrada e saída de ligações em cada uma destas localidades (Gatewers de E1) para a comunicação do Poder judiciário com órgão externos, empresas e residências em âmbito nacional e internacional (15 fluxos E1 para STFC).</t>
  </si>
  <si>
    <t>52/2022</t>
  </si>
  <si>
    <t>Prestação de serviços gráficos continuados com vistas à confecção de materiais personalizados, como folder, cartilha, etiqueta, convite e demais produtos especificados neste contrato, a fim de atender às necessidades do Poder Judiciário de Santa Catarina</t>
  </si>
  <si>
    <t>00174704420198240710</t>
  </si>
  <si>
    <t>206/2018</t>
  </si>
  <si>
    <t>00220651820218240710</t>
  </si>
  <si>
    <t>106/2020</t>
  </si>
  <si>
    <t>00220634820218240710</t>
  </si>
  <si>
    <t>110/2020</t>
  </si>
  <si>
    <t>Prestação de serviços continuados de manutenção preventiva e corretiva, para execução em regime de empreitada por preço global, bem como fornecimento de peças e serviços de instalação e melhoria em equipamentos de climatização</t>
  </si>
  <si>
    <t>00269596620238240710</t>
  </si>
  <si>
    <t>111/2021</t>
  </si>
  <si>
    <t>Contratação de serviço continuado de manutenção corretiva com limpeza, revisão e substituição de peças e consumíveis, em equipamentos tipo scanners, em regime de empreitada por preço unitário.</t>
  </si>
  <si>
    <t>00254702820228240710</t>
  </si>
  <si>
    <t>112/2020</t>
  </si>
  <si>
    <t>Prestação de serviços continuados de instalação, configuração, manutenção e monitoramento, com fornecimento de canal de comunicação com o backbone da rede de internet.</t>
  </si>
  <si>
    <t>56/2019</t>
  </si>
  <si>
    <t>Prestação de serviços continuados de instalação, configuração, manutenção e monitoramento, com fornecimento de canal de comunicação com o backbone da rede de internet, para execução no regime de empreitada por preço unitário.</t>
  </si>
  <si>
    <t>130/2019</t>
  </si>
  <si>
    <t>Prestação de serviços de protocolização digital para o Sistema de Automação do Judiciário - SAJ, com integração de solução de carimbo de tempo padrão ICP-Brasil (BRy SGACT), atualmente em uso no Poder Judiciário de Santa Catarina.</t>
  </si>
  <si>
    <t>00571572820198240710</t>
  </si>
  <si>
    <t>224/2018</t>
  </si>
  <si>
    <t>Concessão de uso remunerado de espaço situado nas dependências do Tribunal de Justiça de Santa Catarina para a exploração dos serviços de restaurante e lanchonete.</t>
  </si>
  <si>
    <t>00181035520198240710</t>
  </si>
  <si>
    <t>213/2018</t>
  </si>
  <si>
    <t>Cláusula segunda. Este contrato tem por objeto a prestação de serviço especializado de sustentação do Sistema Integrado de Planejamento e Gestão Fiscal do Estado de Santa Catarina - SIGEF.</t>
  </si>
  <si>
    <t>00298575720208240710</t>
  </si>
  <si>
    <t>191/2019</t>
  </si>
  <si>
    <t>Locação da sala comercial 01, térreo e primeiro andar, do Edifício Santa Catarina</t>
  </si>
  <si>
    <t>00187536820208240710</t>
  </si>
  <si>
    <t>117/2015</t>
  </si>
  <si>
    <t>Locação de imóvel para abrigar o Fórum da Comarca de Meleiro, imóvel este localizado à Rua José Mezari, n. 281, Bairro Jardim Itália, Meleiro/SC</t>
  </si>
  <si>
    <t>00000000000251462016</t>
  </si>
  <si>
    <t>271/2013</t>
  </si>
  <si>
    <t>Locação de sala comercial no 5º andar do Mini Shopping Arantes com área de 280m² (duzentos e oitenta metros quadrados), e mais quatro vagas de garagem, localizados na Rua Prefeito José Kerigh n. 5537, Centro, Santo Amaro da Imperatriz/SC.</t>
  </si>
  <si>
    <t>00000000000108952015</t>
  </si>
  <si>
    <t>225/2014</t>
  </si>
  <si>
    <t>O presente contrato tem por objeto a prestação, pelos CORREIOS, de serviços e venda de produtos, que atendam às necessidades da CONTRATANTE, mediante adesão ao(s) ANEXO(s) deste Instrumento contratual que, individualmente, caracteriza(m) cada modalidade.</t>
  </si>
  <si>
    <t>182/2019</t>
  </si>
  <si>
    <t>Prestação de serviço continuado de monitoramento de mídia, gestão da informação e análise de conteúdo sobre o Poder Judiciário do Estado de Santa Catarina (PJSC) e áreas de seu interesse.</t>
  </si>
  <si>
    <t>00321032620208240710</t>
  </si>
  <si>
    <t>13/2020</t>
  </si>
  <si>
    <t>Prestação de serviços financeiros de custódia das contas especiais de precatórios e de investimento dos recursos derivados dessas.</t>
  </si>
  <si>
    <t>55/2022</t>
  </si>
  <si>
    <t>Contratação da extensão de garantia do hardware da solução de firewall atual e das licenças dos serviços de filtro de URL e prevenção de ameaças, contratação de serviço gerenciado para configuração e monitoramento 24h/7d da solução e firewall</t>
  </si>
  <si>
    <t>00572733420198240710</t>
  </si>
  <si>
    <t>9/2019</t>
  </si>
  <si>
    <t>CONTRATAÇÃO DE SERVICOS CONTINUOS DE ATUALIZACAO E MANUTENCAO/SUPORTE DO SISTEMA PERGAMUM RELATIVOS AOS MÓDULOS BIBLIOTECA, MUSEU E ARQUIVO</t>
  </si>
  <si>
    <t>84/2021</t>
  </si>
  <si>
    <t>Contratação de solução de comunicação voltada a jovens carentes, envolvendo os serviços de produção audiovisual, roteirização, pré-produção, gravação e edição de conteúdo definido em conjunto com o Judiciário Catarinense, em linguagem acessível aos adolescentes, além da gamificação e verificação de aprendizagem quanto a percepção dos resultados decorrentes das apresentações dos temas propostos</t>
  </si>
  <si>
    <t>40/2023</t>
  </si>
  <si>
    <t>Subscrição de licenças nomeadas do IBM Control Desk on Cloud (item 1), em regime de empreitada por preço global, e a subscrição de licenças concorrentes do IBM Control Desk on Cloud (item 2)</t>
  </si>
  <si>
    <t>9/2021</t>
  </si>
  <si>
    <t>Prestação de serviço continuado de suporte técnico, em regime de empreitada por preço global, e serviço especializado para implementação e parametrização do IBM Control Desk on Cloud e apoio na melhoria de processos</t>
  </si>
  <si>
    <t>10/2021</t>
  </si>
  <si>
    <t>Prestação de serviço continuado especializado por meio de operação assistida para a Liferay DXP 7.2, pelo período de 36 (trinta e seis) meses.</t>
  </si>
  <si>
    <t>7/2021</t>
  </si>
  <si>
    <t>Serviços continuados de manutenção preventiva e corretiva dos condicionadores de ar tipo Self Contained instalados nos prédios do PJSC, para execução em regime de empreitada por preço unitário</t>
  </si>
  <si>
    <t>1/2022</t>
  </si>
  <si>
    <t>Locação do imóvel localizado na Rua Atílio Pagnoncelli, n. 121, Centro, Herval d¿Oeste/SC, CEP 89.610-000, com 3.114,12m² e matriculado sob n. 2.163 no Registro de Imóveis da Comarca de Herval D'Oeste.</t>
  </si>
  <si>
    <t>00473528020218240710</t>
  </si>
  <si>
    <t>69/2020</t>
  </si>
  <si>
    <t>Prestação de serviços de manutenção preventiva e corretiva da central de ar medicinal e dos equipamentos odontológicos, pertencentes à Seção Odontológica da Diretoria de Saúde, localizada na Torre I da Sede do Tribunal de Justiça.</t>
  </si>
  <si>
    <t>00321041120208240710</t>
  </si>
  <si>
    <t>14/2020</t>
  </si>
  <si>
    <t>Subscrição de licença para ambiente de produção em cluster do Liferay DXP 7.2 (suporte nível Gold, garantia e atualização) com 3 instâncias (também para o ambiente de produção em cluster) do ElasticSearch</t>
  </si>
  <si>
    <t>6/2021</t>
  </si>
  <si>
    <t>Contratação de serviço continuado de refeições (almoço e jantar) e lanches, incluídas as bebidas, para as sessões do Tribunal de Júri da comarca de Laguna.</t>
  </si>
  <si>
    <t>49/2022</t>
  </si>
  <si>
    <t>Contratação de serviços continuados de validação e emissão de Certificado Digital Tipo A3 (e-CPF), cadeia ICP-Brasil, com validade de 36 meses (sem fornecimento de Token), Token USB, com capacidade de armazenamento de no mínimo 64k e suporte a chaves de 2048 bits, homologado e testado pela ICP-Brasil, com garantia mínima de 03 anos, e visitas locais para validação, emissão e instalação de Certificado Digital nas dependências do Tribunal de Justiça e dos Fóruns das Comarcas do PJSC, em regime de empreitada por preço unitário, conforme as especificações constantes do projeto básico</t>
  </si>
  <si>
    <t>8/2023</t>
  </si>
  <si>
    <t>Prestação de serviços continuados de manutenção preventiva e corretiva, em equipamentos de climatização do tipo janeleiro, instalados na Torre I do Tribunal de Justiça de Santa Catarina, em regime de empreitada por preço unitário.</t>
  </si>
  <si>
    <t>00302089320218240710</t>
  </si>
  <si>
    <t>16/2021</t>
  </si>
  <si>
    <t>Serviços continuados de manutenção preventiva e corretiva, bem como fornecimento de peças e serviços de melhoria em equipamentos de climatização da Comarca de São José.</t>
  </si>
  <si>
    <t>4/2022</t>
  </si>
  <si>
    <t>Manutenção preventiva e corretiva, com fornecimento de alguns componentes e serviços adicionais, para os equipamentos de ar condicionado do tipo Split, Split Inverter, Split VRV, Splitão e Roof top, todos instalados na torre I do TJSC</t>
  </si>
  <si>
    <t>00777862320198240710</t>
  </si>
  <si>
    <t>17/2019</t>
  </si>
  <si>
    <t>Serviço continuado de gerência da infraestrutura de rede que compõem as soluções do AS, firewall CISCO ASA, wireless, core da rede do Poder Judiciário Catarinense e serviço técnico especializado</t>
  </si>
  <si>
    <t>00798449620198240710</t>
  </si>
  <si>
    <t>38/2019</t>
  </si>
  <si>
    <t>Locação 1 (um) galpão para abrigar processos recolhidos das comarcas pela Divisão de Arq e Memória do Judiciário - DDI, localizado no Centro Empresarial Industrial Palhoça - CEIP, Rua Raymundo Ramos da Costa Almeida s/n, Brejaru, Palhoça/SC</t>
  </si>
  <si>
    <t>00000000000251282016</t>
  </si>
  <si>
    <t>19/2013</t>
  </si>
  <si>
    <t>Prestação de serviços consistentes na disponibilização do acesso à Biblioteca Digital Proview da Editora Revista dos Tribunais, com direito a 100 (cem) acessos simultâneos, pelo prazo de 12 (doze) meses.</t>
  </si>
  <si>
    <t>00285876120218240710</t>
  </si>
  <si>
    <t>1/2021</t>
  </si>
  <si>
    <t>A prestação de serviços continuados de desinsetização, por empresa especializada no controle de vetores e de pragas urbanas, com fornecimento de mão de obra e respectivos insumos, nos prédios do Poder Judiciário de Santa Catarina</t>
  </si>
  <si>
    <t>103/2021</t>
  </si>
  <si>
    <t>Prestação de serviços continuados de monitoramento e controle da qualidade do ar dos ambientes internos climatizados nos prédios do Poder Judiciário do Estado de Santa Catarina, para execução no regime de empreitada por preço unitário</t>
  </si>
  <si>
    <t>104/2021</t>
  </si>
  <si>
    <t>Prestação de serviços continuados de monitoramento e controle da qualidade do ar dos ambientes internos climatizados nos prédios do Poder Judiciário do Estado de Santa Catarina.</t>
  </si>
  <si>
    <t>105/2021</t>
  </si>
  <si>
    <t>Contratação de Serviços de Publicidade por intermédio de Agência de Propaganda.</t>
  </si>
  <si>
    <t>10/2023</t>
  </si>
  <si>
    <t>Contratação de serviços continuados de manutenção preventiva e corretiva, com atendimento de chamados, nos sistemas especiais de segurança instalados na nova Edificação do Arquivo Central do TJSC, para execução no regime de empreitada por preço global.</t>
  </si>
  <si>
    <t>00725569720198240710</t>
  </si>
  <si>
    <t>28/2019</t>
  </si>
  <si>
    <t>Contratação de empresa especializada na prestação de serviço continuado de agenciamento de viagens, compreendendo a cotação, reserva, emissão, alteração, remarcação e/ou cancelamento de passagens aéreas, nacionais ou internacionais, e emissão de seguro de assistência em viagem internacional, com disponibilização de sistema informatizado de gestão de viagens corporativas (selfbooking), sem ônus para o Poder Judiciário do Estado de Santa Catarina, em regime de empreitada por preço unitário, conforme as especificações constantes do projeto básico</t>
  </si>
  <si>
    <t>8/2022</t>
  </si>
  <si>
    <t>Contratação do remanescente de serviços continuados de infraestrutura e logística destinados à realização de eventos promovidos pela Diretoria de Gestão de Pessoas, no regime de empreitada por preço unitário.</t>
  </si>
  <si>
    <t>34/2022</t>
  </si>
  <si>
    <t>Contratação de serviços continuados de apoio à execução e à fiscalização de contratos que tenham por objeto obras e serviço de engenharia, a serem executados nas dependências dos prédios do PJSC.</t>
  </si>
  <si>
    <t>7/2022</t>
  </si>
  <si>
    <t>A prestação de serviços continuados de manutenção preventiva, corretiva e atendimento de chamados emergenciais, nos elevadores instalados no prédio do Arquivo Central, pelo período de 12 (doze) meses</t>
  </si>
  <si>
    <t>00391848920218240710</t>
  </si>
  <si>
    <t>25/2021</t>
  </si>
  <si>
    <t>Serviços continuados de transporte rodoviário de bens (local e intermunicipal), sob o regime de empreitada por preço unitário.</t>
  </si>
  <si>
    <t>13/2023</t>
  </si>
  <si>
    <t>Fornecimento de solução de software, via Internet com interface web, para gestão e operacionalização de consignados em folha de pagamento, reserva de margem consignável e controle, no âmbito do Poder Judiciário do Estado de Santa Catarina.</t>
  </si>
  <si>
    <t>00791052620198240710</t>
  </si>
  <si>
    <t>67/2019</t>
  </si>
  <si>
    <t>Prestação do serviço que consiste na disponibilização do acesso às bases de dados dos sistemas da RFB, para fins de consulta ao Cadastro de Pessoas Físicas (CPF) e ao Cadastro Nacional da Pessoa Jurídica (CNPJ), fazendo uso de Web Service (INFOCONV-WS),</t>
  </si>
  <si>
    <t>73/2019</t>
  </si>
  <si>
    <t>Contratação de serviços continuados de manutenção preventiva e corretiva das estações de tratamento de esgoto dos prédios do Poder Judiciário de Santa Catarina, para execução no regime de empreitada por preço unitário.</t>
  </si>
  <si>
    <t>00374183520208240710</t>
  </si>
  <si>
    <t>74/2019</t>
  </si>
  <si>
    <t>Prestação de serviços homologação, suporte, atualização e desenvolvimento do software "SisClínica 2000", bem como respectivo treinamento e acompanhamento de usuários.</t>
  </si>
  <si>
    <t>00791044120198240710</t>
  </si>
  <si>
    <t>201/2018</t>
  </si>
  <si>
    <t>Execução de serviços continuados de manutenção preventiva trimestral e corretiva ilimitada nos equipamentos do sistema de nobreak do CPD no Tribunal de Justiça de Santa Catarina</t>
  </si>
  <si>
    <t>00404804920218240710</t>
  </si>
  <si>
    <t>4/2021</t>
  </si>
  <si>
    <t>Concessão de uso remunerado de espaço situado nas dependências do Fórum da Comarca de Itajaí para a exploração dos serviços de lanchonete e restaurante.</t>
  </si>
  <si>
    <t>00025096420208240710</t>
  </si>
  <si>
    <t>77/2019</t>
  </si>
  <si>
    <t>Serviço de confecção e instalação de persianas verticais novas, sob medida, incluindo todos os materiais e acessórios necessários à instalação, por empreitada por preço unitário, com garantia e assistência técnica on site de 12 (doze) meses, incluindo montagem, instalação e deslocamentos para medição e instalação para as unidades do Poder Judiciário de Santa Catarina</t>
  </si>
  <si>
    <t>21/2023</t>
  </si>
  <si>
    <t>Prestação de serviço de processamento de dados em nuvem privada na modalidade Plataforma como Serviço (PaaS ¿ Platform as a Service) do Oracle Database Exadata Cloud at Customer, incluindo suporte, manutenção e atualização e prestação de serviços</t>
  </si>
  <si>
    <t>48/2020</t>
  </si>
  <si>
    <t>Serviços continuados de manutenção preventiva mensal e corretiva, no regime de empreitada por preço global, bem como de serviços eventuais de melhoria, no regime de empreitada por preço unitário, do sistema de climatização do Fórum da Comarca de Chapecó.</t>
  </si>
  <si>
    <t>00853920520198240710</t>
  </si>
  <si>
    <t>62/2019</t>
  </si>
  <si>
    <t>Serviços continuados de manutenção preventiva mensal e corretiva, no regime de empreitada por preço global, bem como de serviços eventuais de melhoria, no regime de empreitada por preço unitário, do sist de climatização dos Fórum da Comarca de  Joinville</t>
  </si>
  <si>
    <t>00853912020198240710</t>
  </si>
  <si>
    <t>61/2019</t>
  </si>
  <si>
    <t>Serviços continuados de manutenção preventiva mensal e corretiva no regime de empreitada por preço global, com fornecimento de componentes e serviços adicionais.</t>
  </si>
  <si>
    <t>00833889220198240710</t>
  </si>
  <si>
    <t>94/2019</t>
  </si>
  <si>
    <t>Contratação dos serviços de manutenção preventiva, corretiva e atendimento de chamados emergenciais nos elevadores instalados no Fórum da Comarca de Blumenau, para execução no regime de empreitada por preço global.</t>
  </si>
  <si>
    <t>26/2023</t>
  </si>
  <si>
    <t>Adesão à ARP18/2022 celebrada pela Positivo Tecnologia S. A para aquisição de desktops para atender demandas de unidades administrativas do PJSC.</t>
  </si>
  <si>
    <t>25/2023</t>
  </si>
  <si>
    <t>Serviços continuados de pagamento por meio eletrônico que realize captura, roteamento, transmissão, processamento, compensação e liquidação de transações financeiras à vista e/ou parceladas, por meio de sistema e-commerce, realizadas com cartão de crédito</t>
  </si>
  <si>
    <t>00467225820208240710</t>
  </si>
  <si>
    <t>1/2020</t>
  </si>
  <si>
    <t>Prestação de serviços continuados, com fornecimento de peças, de manutenção preventiva, corretiva e atendimento de chamados emergenciais, nos elevadores instalados no Fórum da Comarca de Itajaí</t>
  </si>
  <si>
    <t>48/2021</t>
  </si>
  <si>
    <t>Contratação de consultoria, contemplando serviço especializado em elaboração, gestão e avaliação do Programa de Inovação Aberta para o TJSC, baseado em metodologia específica desenvolvida no LinkLab da Associação Catarinense de Tecnologia – ACATE.</t>
  </si>
  <si>
    <t>29/2023</t>
  </si>
  <si>
    <t>113/2019</t>
  </si>
  <si>
    <t>114/2019</t>
  </si>
  <si>
    <t>Locação de imóvel para armazenagem de materiais e equipamentos em estoque da Diretoria de Tecnologia da Informação - Forquilhinhas - São José</t>
  </si>
  <si>
    <t>00000000000049422017</t>
  </si>
  <si>
    <t>103/2014</t>
  </si>
  <si>
    <t>Contratação de serviços contínuos de fornecimento de lanche para os cursos/eventos promovidos na sede da Academia Judicial e/ou na região da Grande Florianópolis, nos espaços e locais disponibilizados pela Academia Judicial, pelo prazo de 12 (doze) meses.</t>
  </si>
  <si>
    <t>00505586820228240710</t>
  </si>
  <si>
    <t>19/2022</t>
  </si>
  <si>
    <t>Prestação de serviços bancários, em decorrência do Processo n. 33987/2018, referente à Dispensa de Licitação n. 70/2019</t>
  </si>
  <si>
    <t>123/2019</t>
  </si>
  <si>
    <t>Contratação de serviço continuado de validação e emissão de certificados digitais nas modalidades A1 (e-CNPJ) para instalação em equipamento institucional, A3 (e-CPF) com e sem fornecimento de mídia de armazenamento (Token) destinado a magistrados e servidores, SSL (Wildcard Internacional) e SSL (ICP-Brasil) para instalação em equipamentos do Poder Judiciário de Santa Catarina, em regime de empreitada por preço unitário, conforme as especificações constantes do projeto básico.</t>
  </si>
  <si>
    <t>00508817320228240710</t>
  </si>
  <si>
    <t>15/2022</t>
  </si>
  <si>
    <t>00508886520228240710</t>
  </si>
  <si>
    <t>16/2022</t>
  </si>
  <si>
    <t>A execução dos serviços continuados relacionados à avaliação periódica de sistemas preventivos de incêndio, incluindo a manutenção de extintores e mangueiras de incêndio, dos prédios do Poder Judiciário</t>
  </si>
  <si>
    <t>00006158220228240710</t>
  </si>
  <si>
    <t>56/2020</t>
  </si>
  <si>
    <t>Contratação de serviços continuados de desenvolvimento, documentação, conversão tecnológica, manutenção evolutiva, preventiva, corretiva e adaptativa de sistemas, em regime de fábrica de software, mensurados por meio da técnica de análise de pontos de fun</t>
  </si>
  <si>
    <t>110/2021</t>
  </si>
  <si>
    <t>Aquisição e instalação das soluções FortiManager VM e FortiAnalyzer-800G (Grupo 1), aquisição de switches Layer 3, cabos de empilhamento e transceivers (Grupo 2), contratação de serviço continuado de gerência da infraestrutura de rede (NOC) que compõe a rede SD-WAN do PJSC, com atividades de monitoramento, configuração e suporte ao atendimento de incidentes dos usuários e de serviços/aplicações suportados pela infraestrutura SD-WAN (Item 8).</t>
  </si>
  <si>
    <t>119/2021</t>
  </si>
  <si>
    <t>Prestação de serviços continuados de refeições (almoço e jantar) e lanches, incluídas as bebidas, para as sessões do Tribunal de Júri das Comarcas da Balneário Camboriú e Laguna.</t>
  </si>
  <si>
    <t>00047357120228240710</t>
  </si>
  <si>
    <t>58/2021</t>
  </si>
  <si>
    <t>Serviços continuados de veiculação de publicações de atos administrativos do Poder Judiciário do Estado de Santa Catarina em portal de publicidade legal, em regime de empreitada por preço unitário.</t>
  </si>
  <si>
    <t>00053543520218240710</t>
  </si>
  <si>
    <t>66/2020</t>
  </si>
  <si>
    <t>Prestação de serviços continuados de treinamento de hardware e software, bem como de serviços continuados de suporte técnico das catracas de acesso, tipo pedestal, urna acoplada, e do software integrado de controle e registro de acesso de pessoas.</t>
  </si>
  <si>
    <t>00063792020208240710</t>
  </si>
  <si>
    <t>117/2019</t>
  </si>
  <si>
    <t>Prestação de serviços continuados de refeições (almoço e jantar) e lanches, incluídas as bebidas, para as sessões do Tribunal de Júri das Comarcas de Joinville.</t>
  </si>
  <si>
    <t>00047348620228240710</t>
  </si>
  <si>
    <t>59/2021</t>
  </si>
  <si>
    <t>Contratação de serviços continuados de agenciamento de hospedagem e de alimentação, para cursos e eventos promovidos pela Academia Judicial, em regime de empreitada por preço unitário.</t>
  </si>
  <si>
    <t>42/2023</t>
  </si>
  <si>
    <t>Contratação de serviços continuados de vigilância patrimonial armada, diurna e noturna, a serem executados nas dependências internas e externas dos prédios do Poder Judiciário do Estado de Santa Catarina.</t>
  </si>
  <si>
    <t>00060200720198240710</t>
  </si>
  <si>
    <t>99/2018</t>
  </si>
  <si>
    <t>Serviços continuados de confecção e instalação de comunicação visual mediante o fornecimento de todos os materiais e acessórios necessários à instalação, incluindo deslocamento para vistoria instalação e elaboração de leiautes.</t>
  </si>
  <si>
    <t>00146805320208240710</t>
  </si>
  <si>
    <t>132/2019</t>
  </si>
  <si>
    <t>Aquisição e instalação das soluções FortiManager VM e FortiAnalyzer-800G, aquisição de switches Layer 3, cabos de empilhamento e transceivers, contratação de serviço continuado de gerência da infraestrutura de rede (NOC) que compõe a rede SD-WAN do PJSC, com atividades de monitoramento, configuração e suporte ao atendimento de incidentes dos usuários e de serviços/aplicações suportados pela infraestrutura SD-WAN.</t>
  </si>
  <si>
    <t>118/2021</t>
  </si>
  <si>
    <t xml:space="preserve">Contratação de serviços continuados de avaliação e adequação ergonômica dos postos de trabalho de magistrados, servidores ativos (efetivos e comissionados), estagiários, residentes jurídicos e judiciais do Poder Judiciário de Santa Catarina, no regime de empreitada por preço unitário, conforme as especificações técnicas descritas neste projeto básico e seus anexos. 
</t>
  </si>
  <si>
    <t>45/2023</t>
  </si>
  <si>
    <t>46/2023</t>
  </si>
  <si>
    <t>Remanescente do Pregão n. 104/2022 - item 3 - Refeições com bebida sem álcool - refeições do júri para a Capital</t>
  </si>
  <si>
    <t>43/2023</t>
  </si>
  <si>
    <t>Contratação de serviços gráficos para a realização de atividades continuadas de design gráfico, a serem executados nas dependências internas dos prédios do Poder Judiciário do Estado de Santa Catarina.</t>
  </si>
  <si>
    <t>00361227520208240710</t>
  </si>
  <si>
    <t>121/2019</t>
  </si>
  <si>
    <t>Este contrato tem por objeto a concessão de uso remunerado de espaço situado nas dependências do Fórum da Comarca de Lages para a exploração dos serviços de lanchonete.</t>
  </si>
  <si>
    <t>00070986520218240710</t>
  </si>
  <si>
    <t>135/2019</t>
  </si>
  <si>
    <t>Serviços continuados de movimentação de mercadorias e auxiliares da administração de armazéns, c cessão de mão de obra de operador de empilhadeira, conferente e auxiliares de carga e descarga</t>
  </si>
  <si>
    <t>00095245020218240710</t>
  </si>
  <si>
    <t>187/2019</t>
  </si>
  <si>
    <t>Remanescente do Pregão n. 104/2022 - Item 1 e 2 - Refeições com bebida sem álcool - refeições do júri da comarca da Blumenau</t>
  </si>
  <si>
    <t>47/2023</t>
  </si>
  <si>
    <t>Remanescente do Pregão n. 104/2022 - Item 4 e 5 - Refeições com bebida sem álcool - refeições do júri da comarca da Gaspar</t>
  </si>
  <si>
    <t>48/2023</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</si>
  <si>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 xml:space="preserve">Região Norte </t>
    </r>
    <r>
      <rPr>
        <sz val="11"/>
        <color rgb="FF000000"/>
        <rFont val="Calibri"/>
        <family val="2"/>
      </rPr>
      <t>do Poder Judiciário SC</t>
    </r>
  </si>
  <si>
    <t>Secretaria de Gestão Socioambiental</t>
  </si>
  <si>
    <t>00145229520208240710</t>
  </si>
  <si>
    <t>113/2018</t>
  </si>
  <si>
    <t>Prestação de serviços continuados, por execução indireta, no regime de empreitada por preço unitário, de instalação, configuração, manutenção e monitoramento de pontos de interligação de unidades do Poder Judiciário</t>
  </si>
  <si>
    <t>00138811020208240710</t>
  </si>
  <si>
    <t>137/2019</t>
  </si>
  <si>
    <t>Prestação de serviços financeiros de custódia dos depósitos judiciais e de administração de fundo de investimento derivados desses.</t>
  </si>
  <si>
    <t>00076826420238240710</t>
  </si>
  <si>
    <t>27/2022</t>
  </si>
  <si>
    <t>A execução dos serviços continuados relacionados à avaliação periódica de sistemas preventivos de incêndio, incluindo a manutenção de extintores e mangueiras de incêndio, dos prédios do Poder Judiciário, bem como apoio técnico para viabilizar a regularização dessas edificações perante o Corpo de Bombeiros Militar de Santa Catarina, para execução no regime de empreitada por preço unitário,</t>
  </si>
  <si>
    <t>30/2022</t>
  </si>
  <si>
    <t>Contratação de serviço continuado de refeições (almoço e jantar) e lanches, incluídas as bebidas para os participantes das sessões do Tribunal de Júri da Comarca de Navegantes, em regime de empreitada por preço unitário.</t>
  </si>
  <si>
    <t>00095415220228240710</t>
  </si>
  <si>
    <t>88/2021</t>
  </si>
  <si>
    <t>Contratação de serviços continuados de manutenção preventiva e corretiva, para execução em regime de empreitada por preço global, bem como fornecimento de peças e serviços de melhoria em equipamentos de climatização, para execução em regime de empreitada por preço unitário, do sistema de climatização do Fórum da comarca de São Bento do Sul.</t>
  </si>
  <si>
    <t>23/2022</t>
  </si>
  <si>
    <t>Remanescente do Contrato 57/2021 (item 3) - PRESTAÇÃO DE SERVIÇOS CONTINUADOS DE LANCHES, INCLUÍDAS AS BEBIDAS PARA AS SESSÕES DO TRIBUNAL DE JURI DA COMARCA DA CAPITAL. Pregão Eletrônico n. 22/2021.</t>
  </si>
  <si>
    <t>00144088820228240710</t>
  </si>
  <si>
    <t>75/2021</t>
  </si>
  <si>
    <t>Remanescente do Contrato 57/2021 (item 1) - PRESTAÇÃO DE SERVIÇOS CONTINUADOS DE REFEIÇÕES (ALMOÇO E JANTAR), INCLUÍDAS AS BEBIDAS PARA AS SESSÕES DO TRIBUNAL DE JURI DA COMARCA DE BALNEÁRIO CAMBORIÚ. Pregão Eletrônico 22/2021.</t>
  </si>
  <si>
    <t>00143984420228240710</t>
  </si>
  <si>
    <t>74/2021</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</si>
  <si>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</si>
  <si>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00213925920208240710</t>
  </si>
  <si>
    <t>160/2019</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</si>
  <si>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</si>
  <si>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00213890720208240710</t>
  </si>
  <si>
    <t>163/2019</t>
  </si>
  <si>
    <t>Prestação de serviços continuados de subscrição de licenças de uso do software "Autodesk Architecture, Engineering and Construction Collection" (AEC Collection) e assinatura do Autodesk BIM 360 Docs usuário nomeado standard, pelo período de 36 (trinta e s</t>
  </si>
  <si>
    <t>94/2021</t>
  </si>
  <si>
    <t>Contratação de serviços continuados de captação, produção e edição de audiovisual para a realização de vídeos jornalísticos, institucionais, documentários, educativos e de animação, para divulgação no portal do Poder Judiciário de Santa Catarina, mídias sociais, veículos de comunicação e eventos institucionais, em regime de empreitada por preço unitário.</t>
  </si>
  <si>
    <t>43/2022</t>
  </si>
  <si>
    <t>Serviços continuados de captação, produção e edição de audiovisual para a realização de vídeos jornalísticos, institucionais, documentários, educativos e de animação, para divulgação no portal do Poder Judiciário de Santa Catarina, mídias sociais, veículos de comunicação e eventos institucionais, em regime de empreitada por preço unitário.</t>
  </si>
  <si>
    <t>44/2022</t>
  </si>
  <si>
    <t>Prestação de serviços continuados de suporte técnico especializado em sistemas de telecomunicações, para execução de manutenção preventiva, corretiva, adaptativa e evolutiva nos sistemas de Telefonia VoIP, Tarifação, Bilhetagem, Videoconferência e Intimaç</t>
  </si>
  <si>
    <t>00214018420218240710</t>
  </si>
  <si>
    <t>167/2019</t>
  </si>
  <si>
    <t>Contratação de serviços continuados de manutenção preventiva e corretiva para a execução, em regime de empreitada por preço global, do sistema de climatização do Fórum do Norte da Ilha, da Comarca da Capital</t>
  </si>
  <si>
    <t>42/2022</t>
  </si>
  <si>
    <t>Locação de 1 (uma) sala comercial para abrigar Oficialato de Justiça e Arquivo localizada no pavimento superior do Edifício Bez Batti, situada na Rua Vidal Ramos, 10, Urussanga/SC</t>
  </si>
  <si>
    <t>00000000000107862015</t>
  </si>
  <si>
    <t>206/2014</t>
  </si>
  <si>
    <t>Contratação de serviços continuados de de apoio técnico, suporte e desenvolvimento de análises de dados de caráter descritivo, diagnóstico, prescritivo e preditivo, por meio de cientistas de dados, para o Poder Judiciário do Estado de Santa Catarina</t>
  </si>
  <si>
    <t>00156597820218240710</t>
  </si>
  <si>
    <t>4/2020</t>
  </si>
  <si>
    <t>Contratação de serviços de refeições (almoço e jantar) e lanches, incluídas as bebidas, para as sessões do Tribunal de Júri das Comarcas de Araranguá, Chapecó, Itajaí, Lages, Palhoça, São José e Tubarão, em regime de empreitada por preço unitário</t>
  </si>
  <si>
    <t>00220687020218240710</t>
  </si>
  <si>
    <t>109/2020</t>
  </si>
  <si>
    <t>Contratação de serviços continuados de manutenção preventiva e corretiva, para execução em regime de empreitada por preço global, bem como fornecimento de peças e serviços de melhoria em equipamentos de climatização, para execução em regime de empreitada por preço unitário, do sistema de climatização do Fórum da comarca de Navegantes</t>
  </si>
  <si>
    <t>58/2022</t>
  </si>
  <si>
    <t>Aquisição de licenças de banco de dados Caché e a prestação de serviços continuados de atualizações de software e suporte técnico ao produto</t>
  </si>
  <si>
    <t>203/2018</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</si>
  <si>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Convênio 13/2022 - ACMR</t>
    </r>
  </si>
  <si>
    <t>CV 13/2022</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</si>
  <si>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Convênio 3/2023 - Pró Crep</t>
    </r>
  </si>
  <si>
    <t>00386472520238240710</t>
  </si>
  <si>
    <t>CV 3/2023</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</si>
  <si>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Convênio 40/2019 - ACOMAR</t>
    </r>
  </si>
  <si>
    <t>00202701120208240710</t>
  </si>
  <si>
    <t>CV 40/2019</t>
  </si>
  <si>
    <r>
      <rPr>
        <sz val="11"/>
        <color rgb="FF000000"/>
        <rFont val="Calibri"/>
        <family val="2"/>
      </rPr>
      <t>Convênio que tem por objetivo a permuta de sucatas de toners e/ou elementos fotocondutores, da marca</t>
    </r>
    <r>
      <rPr>
        <b/>
        <sz val="11"/>
        <color rgb="FF000000"/>
        <rFont val="Calibri"/>
        <family val="2"/>
      </rPr>
      <t xml:space="preserve"> LEXMARK. Convênio 182/2015 - LEXMARK</t>
    </r>
  </si>
  <si>
    <t>21096/2017</t>
  </si>
  <si>
    <t>CV 182/2015</t>
  </si>
  <si>
    <r>
      <rPr>
        <sz val="11"/>
        <color rgb="FF000000"/>
        <rFont val="Calibri"/>
        <family val="2"/>
      </rPr>
      <t xml:space="preserve">Convênio que tem por objetivo a redução de riscos de degradação ambiental, providenciando o recolhimento dos cartuchos de toners vazios da marca </t>
    </r>
    <r>
      <rPr>
        <b/>
        <sz val="11"/>
        <color rgb="FF000000"/>
        <rFont val="Calibri"/>
        <family val="2"/>
      </rPr>
      <t>HP. Convênio 174/2013 - HP</t>
    </r>
  </si>
  <si>
    <t>19979/2017</t>
  </si>
  <si>
    <t>CV 174/2013</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</si>
  <si>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Região Litora Sul</t>
    </r>
  </si>
  <si>
    <t>DS</t>
  </si>
  <si>
    <t xml:space="preserve">Contratar serviços de terceiros para perícia psicológica porte armas magistrados </t>
  </si>
  <si>
    <t>Edital 73/2022</t>
  </si>
  <si>
    <t>Prestação de serviços continuados de Análise Ergonômica do Trabalho (AET) com a adequação ergonômica dos postos de trabalho dos magistrados e servidores ativos (efetivos e comissionados) - Contrato n. 44/2023 - Processo n. 0031932-64.2023.8.24.0710</t>
  </si>
  <si>
    <t>Contrato n. 44/2023</t>
  </si>
  <si>
    <t>Prestação de serviços continuados de Análise Ergonômica do Trabalho (AET) com a adequação ergonômica dos postos de trabalho dos magistrados e servidores ativos (efetivos e comissionados) - Contrato n. 45/2023 - Processo n. 0031934-34.2023.8.24.0710</t>
  </si>
  <si>
    <t>Contrato n. 45/2023</t>
  </si>
  <si>
    <t>Prestação de serviços continuados de Análise Ergonômica do Trabalho (AET) com a adequação ergonômica dos postos de trabalho dos magistrados e servidores ativos (efetivos e comissionados) - Contrato n. 46/2023 - Processo n. 0031936-04.2023.8.24.0710</t>
  </si>
  <si>
    <t>Contrato n. 46/2023</t>
  </si>
  <si>
    <t>Prestação de serviços especializados de segurança e medicina do trabalho, para elaboração de LTCAT Laudo Técnico de Condições Ambientais do Trabalho, PPRA Programa de Prevenção de Riscos Ambientais, PCMSO - Programa de Controle Médico - Contrato n. 156/2019 - Processo n. 0069954-36.2019.8.24.0710</t>
  </si>
  <si>
    <t>Contrato n. 156/2019</t>
  </si>
  <si>
    <t>SIGLA</t>
  </si>
  <si>
    <t>NOME</t>
  </si>
  <si>
    <t>COMARCAS (SIMPLES)</t>
  </si>
  <si>
    <t>COMARCAS (COMPLETAS)</t>
  </si>
  <si>
    <t>SITUAÇÃO</t>
  </si>
  <si>
    <t>MODALIDADE (LICITAÇÃO)</t>
  </si>
  <si>
    <t>MODALIDADE (DISPENSA)</t>
  </si>
  <si>
    <t>RESPONSÁVEL DMP</t>
  </si>
  <si>
    <t>ALINHAMENTO ESTRATÉGICO</t>
  </si>
  <si>
    <t>SUSTENTABILIDADE</t>
  </si>
  <si>
    <t>TIPO DE PROCESSO</t>
  </si>
  <si>
    <t>PRIORIDADE</t>
  </si>
  <si>
    <t>Houve contratação compartilhada?</t>
  </si>
  <si>
    <t>ANULADA</t>
  </si>
  <si>
    <t>SAD</t>
  </si>
  <si>
    <t>Assessoria de Planejamento</t>
  </si>
  <si>
    <t>ATA PRORROGADA</t>
  </si>
  <si>
    <t>Convite</t>
  </si>
  <si>
    <t>SGL</t>
  </si>
  <si>
    <t>Promover a cultura da desjudicialização pela divulgação dos benefícios da prevenção de litígios e pela articulação com os atores do sistema da Justiça</t>
  </si>
  <si>
    <t>Requisição de Compra</t>
  </si>
  <si>
    <t>AUD</t>
  </si>
  <si>
    <t>Auditoria Interna</t>
  </si>
  <si>
    <t>Prorrogação Contratual</t>
  </si>
  <si>
    <t>CEIJ</t>
  </si>
  <si>
    <t>Coordenadoria Estadual da Infância e da Juventude</t>
  </si>
  <si>
    <t>Impulsionar a solução adequada de conflitos pela divulgação de resultados e pela oferta de ferramentas eficientes</t>
  </si>
  <si>
    <t>CGJ</t>
  </si>
  <si>
    <t>Corregedoria-Geral da Justiça</t>
  </si>
  <si>
    <t>DESERTA</t>
  </si>
  <si>
    <t>Leilão</t>
  </si>
  <si>
    <t>DCDP</t>
  </si>
  <si>
    <t>Diretoria de Cadastro e Distribuição Processual</t>
  </si>
  <si>
    <t>Capital - Fórum do Norte da Ilha (UFSC)</t>
  </si>
  <si>
    <t>Comarca da Capital - Fórum do Norte da Ilha (UFSC)</t>
  </si>
  <si>
    <t>Tomada de Preços</t>
  </si>
  <si>
    <t>Capital - Vara Execuções Fiscais</t>
  </si>
  <si>
    <t>Comarca de Capital - Vara Execuções Fiscais</t>
  </si>
  <si>
    <t>PRORROGADA</t>
  </si>
  <si>
    <t>Pregão Presencial</t>
  </si>
  <si>
    <t>NÃO PRORROGADA</t>
  </si>
  <si>
    <t>REVOGADA</t>
  </si>
  <si>
    <t>GMF</t>
  </si>
  <si>
    <t>Grupo de Monitoramento e Fiscalização</t>
  </si>
  <si>
    <t>Balneário Camboriú - Vara da Família</t>
  </si>
  <si>
    <t>Comarca de Balneário Camboriú - Vara da Família</t>
  </si>
  <si>
    <t>PRES</t>
  </si>
  <si>
    <t>Balneário Piçarras - Penha</t>
  </si>
  <si>
    <t>SCGJEPASC</t>
  </si>
  <si>
    <t>Sistema dos Juizados Especiais e Programas Alternativos de Solução de Conflitos</t>
  </si>
  <si>
    <t>1ª Vice-Presidência</t>
  </si>
  <si>
    <t>Biguaçu - UNIVALI</t>
  </si>
  <si>
    <t>Comarca de Biguaçu - UNIVALI</t>
  </si>
  <si>
    <t>Brusque - Juizado Especial</t>
  </si>
  <si>
    <t>Comarca de Brusque - Juizado Especial</t>
  </si>
  <si>
    <t>Caçador - Vara da Família</t>
  </si>
  <si>
    <t>Comarca de Caçador - Vara da Família</t>
  </si>
  <si>
    <t>Itajaí - Juizado Especial Cível</t>
  </si>
  <si>
    <t>Comarca de Itajaí - Juizado Especial Cível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</si>
</sst>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44" formatCode="_-&quot;R$&quot;\ * #,##0.00_-;\-&quot;R$&quot;\ * #,##0.00_-;_-&quot;R$&quot;\ * &quot;-&quot;??_-;_-@_-"/>
    <numFmt numFmtId="164" formatCode="_(* #,##0.00_);_(* \(#,##0.00\);_(* &quot;-&quot;??_);_(@_)"/>
    <numFmt numFmtId="165" formatCode="000000"/>
    <numFmt numFmtId="166" formatCode="d/m/yy;@"/>
    <numFmt numFmtId="167" formatCode="d/m/yyyy"/>
    <numFmt numFmtId="168" formatCode="_-[$R$-416]\ * #,##0.00_-;\-[$R$-416]\ * #,##0.00_-;_-[$R$-416]\ * &quot;-&quot;??_-;_-@_-"/>
  </numFmts>
  <fonts count="43">
    <font>
      <sz val="11"/>
      <color theme="1"/>
      <name val="Arial"/>
    </font>
    <font>
      <sz val="11"/>
      <color theme="1"/>
      <name val="Calibri"/>
      <family val="2"/>
      <scheme val="minor"/>
    </font>
    <font>
      <sz val="11"/>
      <color theme="1"/>
      <name val="Calibri"/>
      <family val="2"/>
      <scheme val="minor"/>
    </font>
    <font>
      <sz val="11"/>
      <color theme="1"/>
      <name val="Calibri"/>
      <family val="2"/>
    </font>
    <font>
      <b/>
      <sz val="11"/>
      <color rgb="FFFFFFFF"/>
      <name val="Calibri"/>
      <family val="2"/>
    </font>
    <font>
      <b/>
      <sz val="11"/>
      <color rgb="FFB7B7B7"/>
      <name val="Calibri"/>
      <family val="2"/>
    </font>
    <font>
      <sz val="11"/>
      <color rgb="FFFFFFFF"/>
      <name val="Calibri"/>
      <family val="2"/>
    </font>
    <font>
      <b/>
      <sz val="11"/>
      <color theme="0"/>
      <name val="Calibri"/>
      <family val="2"/>
    </font>
    <font>
      <sz val="11"/>
      <color theme="1"/>
      <name val="Arial"/>
      <family val="2"/>
    </font>
    <font>
      <sz val="9"/>
      <color indexed="81"/>
      <name val="Segoe UI"/>
      <family val="2"/>
    </font>
    <font>
      <b/>
      <sz val="9"/>
      <color indexed="81"/>
      <name val="Segoe UI"/>
      <family val="2"/>
    </font>
    <font>
      <sz val="11"/>
      <color rgb="FF000000"/>
      <name val="Calibri"/>
      <family val="2"/>
    </font>
    <font>
      <sz val="11"/>
      <color rgb="FF000000"/>
      <name val="Calibri"/>
      <family val="2"/>
      <charset val="1"/>
    </font>
    <font>
      <sz val="11"/>
      <name val="Calibri"/>
      <family val="2"/>
    </font>
    <font>
      <sz val="8"/>
      <name val="Arial"/>
      <family val="2"/>
    </font>
    <font>
      <sz val="11"/>
      <name val="Calibri"/>
      <family val="2"/>
      <charset val="1"/>
    </font>
    <font>
      <sz val="12"/>
      <color rgb="FF000000"/>
      <name val="Calibri"/>
      <family val="2"/>
    </font>
    <font>
      <sz val="12"/>
      <color rgb="FF000000"/>
      <name val="Calibri"/>
      <family val="2"/>
      <charset val="1"/>
    </font>
    <font>
      <sz val="11"/>
      <color rgb="FF444444"/>
      <name val="Calibri"/>
      <family val="2"/>
      <charset val="1"/>
    </font>
    <font>
      <b/>
      <sz val="11"/>
      <color rgb="FF000000"/>
      <name val="Calibri"/>
      <family val="2"/>
    </font>
    <font>
      <sz val="11"/>
      <color rgb="FF000000"/>
      <name val="Calibri"/>
      <family val="2"/>
      <scheme val="minor"/>
    </font>
    <font>
      <sz val="11"/>
      <color theme="1"/>
      <name val="Arial"/>
      <family val="2"/>
    </font>
    <font>
      <sz val="11"/>
      <color indexed="8"/>
      <name val="Calibri"/>
      <family val="2"/>
    </font>
    <font>
      <sz val="11"/>
      <name val="Calibri"/>
      <family val="2"/>
      <scheme val="minor"/>
    </font>
    <font>
      <sz val="11"/>
      <color theme="1"/>
      <name val="Calibri"/>
      <family val="2"/>
      <scheme val="major"/>
    </font>
    <font>
      <sz val="11"/>
      <name val="Calibri"/>
      <family val="2"/>
      <scheme val="major"/>
    </font>
    <font>
      <sz val="11"/>
      <color rgb="FF000000"/>
      <name val="Calibri"/>
      <family val="2"/>
      <scheme val="major"/>
    </font>
    <font>
      <sz val="10"/>
      <color theme="1"/>
      <name val="Calibri"/>
      <family val="2"/>
      <scheme val="minor"/>
    </font>
    <font>
      <sz val="9"/>
      <color rgb="FF000000"/>
      <name val="Calibri"/>
      <family val="2"/>
    </font>
    <font>
      <i/>
      <sz val="11"/>
      <color rgb="FF000000"/>
      <name val="Calibri"/>
      <family val="2"/>
    </font>
    <font>
      <sz val="12"/>
      <color rgb="FF000000"/>
      <name val="Aptos"/>
      <family val="2"/>
    </font>
    <font>
      <sz val="9"/>
      <color rgb="FF000000"/>
      <name val="Calibri"/>
    </font>
    <font>
      <sz val="8"/>
      <color rgb="FF000000"/>
      <name val="Calibri"/>
    </font>
    <font>
      <sz val="11"/>
      <color rgb="FF000000"/>
      <name val="Calibri"/>
    </font>
    <font>
      <sz val="11"/>
      <color rgb="FFC00000"/>
      <name val="Calibri"/>
    </font>
    <font>
      <sz val="11"/>
      <color theme="1"/>
      <name val="Calibri"/>
    </font>
    <font>
      <sz val="21.5"/>
      <color rgb="FF000000"/>
      <name val="Helvetica"/>
      <family val="2"/>
      <charset val="1"/>
    </font>
    <font>
      <sz val="12"/>
      <color rgb="FF000000"/>
      <name val="Aptos"/>
      <family val="2"/>
      <charset val="1"/>
    </font>
    <font>
      <sz val="11"/>
      <color rgb="FF000000"/>
      <name val="Aptos Narrow"/>
      <charset val="1"/>
    </font>
    <font>
      <sz val="11"/>
      <color theme="1"/>
      <name val="Calibri"/>
      <scheme val="major"/>
    </font>
    <font>
      <sz val="11"/>
      <color rgb="FF000000"/>
      <name val="Calibri"/>
      <charset val="1"/>
    </font>
    <font>
      <b/>
      <sz val="12"/>
      <color rgb="FF000000"/>
      <name val="Calibri"/>
    </font>
    <font>
      <sz val="12"/>
      <color rgb="FF000000"/>
      <name val="Aptos"/>
      <charset val="1"/>
    </font>
  </fonts>
  <fills count="18">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D9E2F3"/>
        <bgColor rgb="FFD9E2F3"/>
      </patternFill>
    </fill>
    <fill>
      <patternFill patternType="solid">
        <fgColor rgb="FFA5A5A5"/>
        <bgColor rgb="FFA5A5A5"/>
      </patternFill>
    </fill>
    <fill>
      <patternFill patternType="solid">
        <fgColor theme="2"/>
        <bgColor rgb="FFD8D8D8"/>
      </patternFill>
    </fill>
    <fill>
      <patternFill patternType="solid">
        <fgColor theme="2"/>
        <bgColor rgb="FFD9E2F3"/>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D8D8D8"/>
      </patternFill>
    </fill>
    <fill>
      <patternFill patternType="solid">
        <fgColor rgb="FFFFFFFF"/>
        <bgColor rgb="FFD9E2F3"/>
      </patternFill>
    </fill>
    <fill>
      <patternFill patternType="solid">
        <fgColor rgb="FFD9D9D9"/>
        <bgColor rgb="FF000000"/>
      </patternFill>
    </fill>
    <fill>
      <patternFill patternType="solid">
        <fgColor theme="0"/>
        <bgColor indexed="64"/>
      </patternFill>
    </fill>
    <fill>
      <patternFill patternType="solid">
        <fgColor theme="0"/>
        <bgColor indexed="26"/>
      </patternFill>
    </fill>
    <fill>
      <patternFill patternType="solid">
        <fgColor theme="0"/>
        <bgColor rgb="FFFFFFCC"/>
      </patternFill>
    </fill>
    <fill>
      <patternFill patternType="solid">
        <fgColor theme="0"/>
        <bgColor rgb="FF000000"/>
      </patternFill>
    </fill>
  </fills>
  <borders count="25">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rgb="FF000000"/>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style="thin">
        <color rgb="FF000000"/>
      </left>
      <right/>
      <top style="thin">
        <color rgb="FF000000"/>
      </top>
      <bottom/>
      <diagonal/>
    </border>
  </borders>
  <cellStyleXfs count="4">
    <xf numFmtId="0" fontId="0" fillId="0" borderId="0"/>
    <xf numFmtId="44" fontId="21" fillId="0" borderId="0" applyFont="0" applyFill="0" applyBorder="0" applyAlignment="0" applyProtection="0"/>
    <xf numFmtId="0" fontId="22" fillId="0" borderId="0"/>
    <xf numFmtId="44" fontId="2" fillId="0" borderId="0" applyFont="0" applyFill="0" applyBorder="0" applyAlignment="0" applyProtection="0"/>
  </cellStyleXfs>
  <cellXfs count="382">
    <xf numFmtId="0" fontId="0" fillId="0" borderId="0" xfId="0"/>
    <xf numFmtId="0" fontId="3" fillId="0" borderId="0" xfId="0" applyFont="1"/>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5" borderId="4" xfId="0" applyFont="1" applyFill="1" applyBorder="1" applyAlignment="1">
      <alignment horizontal="center" vertical="center"/>
    </xf>
    <xf numFmtId="0" fontId="3" fillId="4" borderId="6" xfId="0" applyFont="1" applyFill="1" applyBorder="1"/>
    <xf numFmtId="0" fontId="6" fillId="4" borderId="6" xfId="0" applyFont="1" applyFill="1" applyBorder="1" applyAlignment="1">
      <alignment horizontal="center" vertical="center" wrapText="1"/>
    </xf>
    <xf numFmtId="165" fontId="6" fillId="4" borderId="6" xfId="0" applyNumberFormat="1" applyFont="1" applyFill="1" applyBorder="1" applyAlignment="1">
      <alignment horizontal="center" vertical="center" wrapText="1"/>
    </xf>
    <xf numFmtId="14" fontId="3" fillId="4" borderId="6" xfId="0" applyNumberFormat="1" applyFont="1" applyFill="1" applyBorder="1"/>
    <xf numFmtId="0" fontId="3" fillId="0" borderId="4" xfId="0" applyFont="1" applyBorder="1"/>
    <xf numFmtId="0" fontId="3" fillId="0" borderId="4" xfId="0" applyFont="1" applyBorder="1" applyAlignment="1">
      <alignment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4" fillId="2" borderId="7" xfId="0" applyFont="1" applyFill="1" applyBorder="1" applyAlignment="1">
      <alignment horizontal="center" vertical="center" wrapText="1"/>
    </xf>
    <xf numFmtId="0" fontId="3" fillId="3" borderId="6" xfId="0" applyFont="1" applyFill="1" applyBorder="1" applyAlignment="1">
      <alignment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6" xfId="0" applyNumberFormat="1" applyFont="1" applyBorder="1" applyAlignment="1">
      <alignment vertical="center" wrapText="1"/>
    </xf>
    <xf numFmtId="14" fontId="3" fillId="0" borderId="6" xfId="0" applyNumberFormat="1" applyFont="1" applyBorder="1" applyAlignment="1">
      <alignment horizontal="center" vertical="center" wrapText="1"/>
    </xf>
    <xf numFmtId="3" fontId="3" fillId="8" borderId="6"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165" fontId="3"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6" xfId="0" applyFont="1" applyFill="1" applyBorder="1" applyAlignment="1">
      <alignment horizontal="right" vertical="center" wrapText="1"/>
    </xf>
    <xf numFmtId="164" fontId="3" fillId="3" borderId="6" xfId="0" applyNumberFormat="1" applyFont="1" applyFill="1" applyBorder="1" applyAlignment="1">
      <alignment horizontal="center" vertical="center" wrapText="1"/>
    </xf>
    <xf numFmtId="14" fontId="3" fillId="3" borderId="6" xfId="0" applyNumberFormat="1" applyFont="1" applyFill="1" applyBorder="1" applyAlignment="1">
      <alignment horizontal="right" vertical="center" wrapText="1"/>
    </xf>
    <xf numFmtId="14" fontId="3" fillId="3" borderId="6" xfId="0" applyNumberFormat="1" applyFont="1" applyFill="1" applyBorder="1" applyAlignment="1">
      <alignment horizontal="left" vertical="center" wrapText="1"/>
    </xf>
    <xf numFmtId="0" fontId="3" fillId="3" borderId="6" xfId="0" applyFont="1" applyFill="1" applyBorder="1" applyAlignment="1">
      <alignment horizontal="left" vertical="center" wrapText="1"/>
    </xf>
    <xf numFmtId="14" fontId="3" fillId="3" borderId="6" xfId="0" applyNumberFormat="1" applyFont="1" applyFill="1" applyBorder="1" applyAlignment="1">
      <alignment vertical="center" wrapText="1"/>
    </xf>
    <xf numFmtId="0" fontId="3" fillId="4" borderId="6" xfId="0" applyFont="1" applyFill="1" applyBorder="1" applyAlignment="1">
      <alignment vertical="center" wrapText="1"/>
    </xf>
    <xf numFmtId="14" fontId="3" fillId="4" borderId="6" xfId="0" applyNumberFormat="1" applyFont="1" applyFill="1" applyBorder="1" applyAlignment="1">
      <alignment horizontal="center" vertical="center" wrapText="1"/>
    </xf>
    <xf numFmtId="0" fontId="3" fillId="4" borderId="6" xfId="0" applyFont="1" applyFill="1" applyBorder="1" applyAlignment="1">
      <alignment horizontal="right" vertical="center" wrapText="1"/>
    </xf>
    <xf numFmtId="164" fontId="3" fillId="4" borderId="6" xfId="0" applyNumberFormat="1" applyFont="1" applyFill="1" applyBorder="1" applyAlignment="1">
      <alignment horizontal="center" vertical="center" wrapText="1"/>
    </xf>
    <xf numFmtId="14" fontId="3" fillId="4" borderId="6" xfId="0" applyNumberFormat="1"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wrapText="1"/>
    </xf>
    <xf numFmtId="14" fontId="3" fillId="4" borderId="6" xfId="0" applyNumberFormat="1" applyFont="1" applyFill="1" applyBorder="1" applyAlignment="1">
      <alignment vertical="center" wrapText="1"/>
    </xf>
    <xf numFmtId="165" fontId="3" fillId="4" borderId="6" xfId="0" applyNumberFormat="1" applyFont="1" applyFill="1" applyBorder="1" applyAlignment="1">
      <alignment horizontal="center" vertical="center" wrapText="1"/>
    </xf>
    <xf numFmtId="49" fontId="3" fillId="0" borderId="6" xfId="0" applyNumberFormat="1" applyFont="1" applyBorder="1" applyAlignment="1">
      <alignment vertical="center"/>
    </xf>
    <xf numFmtId="0" fontId="0" fillId="0" borderId="0" xfId="0" applyAlignment="1">
      <alignment horizontal="left" vertical="center"/>
    </xf>
    <xf numFmtId="0" fontId="3" fillId="7"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49" fontId="3" fillId="9" borderId="6" xfId="0" applyNumberFormat="1" applyFont="1" applyFill="1" applyBorder="1" applyAlignment="1">
      <alignment horizontal="center" vertical="center" wrapText="1"/>
    </xf>
    <xf numFmtId="0" fontId="11" fillId="10" borderId="11" xfId="0" applyFont="1" applyFill="1" applyBorder="1" applyAlignment="1">
      <alignment horizontal="center" vertical="center" wrapText="1"/>
    </xf>
    <xf numFmtId="14" fontId="3" fillId="9" borderId="6"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8"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6" xfId="0" applyFont="1" applyBorder="1" applyAlignment="1">
      <alignment vertical="center"/>
    </xf>
    <xf numFmtId="0" fontId="3" fillId="3" borderId="6" xfId="0" applyFont="1" applyFill="1" applyBorder="1" applyAlignment="1">
      <alignment horizontal="left" vertical="top"/>
    </xf>
    <xf numFmtId="14" fontId="11"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4" xfId="0" applyFont="1" applyBorder="1" applyAlignment="1">
      <alignment horizontal="center" vertical="center"/>
    </xf>
    <xf numFmtId="14" fontId="3" fillId="0" borderId="6" xfId="0" applyNumberFormat="1" applyFont="1" applyBorder="1" applyAlignment="1">
      <alignment horizontal="center" vertical="center"/>
    </xf>
    <xf numFmtId="49" fontId="3" fillId="0" borderId="6" xfId="0" applyNumberFormat="1" applyFont="1" applyBorder="1" applyAlignment="1">
      <alignment horizontal="left" vertical="center"/>
    </xf>
    <xf numFmtId="49" fontId="11" fillId="0" borderId="6" xfId="0" applyNumberFormat="1" applyFont="1" applyBorder="1" applyAlignment="1">
      <alignment horizontal="center" vertical="center"/>
    </xf>
    <xf numFmtId="0" fontId="3" fillId="0" borderId="9" xfId="0" applyFont="1" applyBorder="1" applyAlignment="1">
      <alignment vertical="center"/>
    </xf>
    <xf numFmtId="0" fontId="0" fillId="0" borderId="0" xfId="0" applyAlignment="1">
      <alignment horizontal="left" vertical="top"/>
    </xf>
    <xf numFmtId="0" fontId="0" fillId="0" borderId="0" xfId="0" applyAlignment="1">
      <alignment wrapText="1"/>
    </xf>
    <xf numFmtId="0" fontId="0" fillId="0" borderId="4" xfId="0" applyBorder="1" applyAlignment="1">
      <alignment horizontal="center" vertical="center"/>
    </xf>
    <xf numFmtId="0" fontId="11" fillId="9"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12" borderId="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2" borderId="11" xfId="0" applyFont="1" applyFill="1" applyBorder="1" applyAlignment="1">
      <alignment horizontal="center" vertical="center" wrapText="1"/>
    </xf>
    <xf numFmtId="14" fontId="11" fillId="0" borderId="11" xfId="0" applyNumberFormat="1" applyFont="1" applyBorder="1" applyAlignment="1">
      <alignment horizontal="center" vertical="center" wrapText="1"/>
    </xf>
    <xf numFmtId="8" fontId="11" fillId="0" borderId="1" xfId="0" applyNumberFormat="1" applyFont="1" applyBorder="1" applyAlignment="1">
      <alignment horizontal="center" vertical="center" wrapText="1"/>
    </xf>
    <xf numFmtId="49" fontId="3" fillId="7" borderId="10" xfId="0" applyNumberFormat="1" applyFont="1" applyFill="1" applyBorder="1" applyAlignment="1">
      <alignment horizontal="center" vertical="center" wrapText="1"/>
    </xf>
    <xf numFmtId="49" fontId="3" fillId="7" borderId="11" xfId="0" applyNumberFormat="1"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9" borderId="11" xfId="0" applyFont="1" applyFill="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3" fillId="0" borderId="13" xfId="0" applyFont="1" applyBorder="1" applyAlignment="1">
      <alignment vertical="center"/>
    </xf>
    <xf numFmtId="0" fontId="1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10"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3" fillId="0" borderId="3" xfId="0" applyFont="1" applyBorder="1" applyAlignment="1">
      <alignment horizontal="center" vertical="center" wrapText="1"/>
    </xf>
    <xf numFmtId="0" fontId="0" fillId="0" borderId="6" xfId="0" applyBorder="1" applyAlignment="1">
      <alignment horizontal="center" vertical="center"/>
    </xf>
    <xf numFmtId="0" fontId="0" fillId="9" borderId="0" xfId="0" applyFill="1" applyAlignment="1">
      <alignment horizontal="center" vertical="center"/>
    </xf>
    <xf numFmtId="49" fontId="11" fillId="7" borderId="6" xfId="0" applyNumberFormat="1" applyFont="1" applyFill="1" applyBorder="1" applyAlignment="1">
      <alignment horizontal="center" vertical="center" wrapText="1"/>
    </xf>
    <xf numFmtId="49" fontId="11" fillId="9" borderId="6" xfId="0" applyNumberFormat="1" applyFont="1" applyFill="1" applyBorder="1" applyAlignment="1">
      <alignment horizontal="center" vertical="center" wrapText="1"/>
    </xf>
    <xf numFmtId="49" fontId="11" fillId="9" borderId="11" xfId="0" applyNumberFormat="1" applyFont="1" applyFill="1" applyBorder="1" applyAlignment="1">
      <alignment horizontal="center" vertical="center" wrapText="1"/>
    </xf>
    <xf numFmtId="49" fontId="11" fillId="11" borderId="11"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0" fontId="11" fillId="11" borderId="11" xfId="0" applyFont="1" applyFill="1" applyBorder="1" applyAlignment="1">
      <alignment horizontal="center" vertical="top" wrapText="1"/>
    </xf>
    <xf numFmtId="0" fontId="11" fillId="0" borderId="15" xfId="0" applyFont="1" applyBorder="1" applyAlignment="1">
      <alignment horizontal="center" vertical="top" wrapText="1"/>
    </xf>
    <xf numFmtId="49" fontId="3" fillId="0" borderId="6" xfId="0" applyNumberFormat="1" applyFont="1" applyBorder="1" applyAlignment="1">
      <alignment horizontal="center" vertical="top" wrapText="1"/>
    </xf>
    <xf numFmtId="49" fontId="3" fillId="6" borderId="6" xfId="0" applyNumberFormat="1" applyFont="1" applyFill="1" applyBorder="1" applyAlignment="1">
      <alignment horizontal="center" vertical="top" wrapText="1"/>
    </xf>
    <xf numFmtId="49" fontId="3" fillId="0" borderId="6" xfId="0" applyNumberFormat="1" applyFont="1" applyBorder="1" applyAlignment="1">
      <alignment vertical="top" wrapText="1"/>
    </xf>
    <xf numFmtId="0" fontId="4" fillId="2" borderId="6" xfId="0" applyFont="1" applyFill="1" applyBorder="1" applyAlignment="1">
      <alignment horizontal="center" vertical="top" wrapText="1"/>
    </xf>
    <xf numFmtId="14" fontId="11" fillId="0" borderId="6" xfId="0" applyNumberFormat="1" applyFont="1" applyBorder="1" applyAlignment="1">
      <alignment horizontal="center" vertical="center" wrapText="1"/>
    </xf>
    <xf numFmtId="14" fontId="11" fillId="10" borderId="6" xfId="0" applyNumberFormat="1" applyFont="1" applyFill="1" applyBorder="1" applyAlignment="1">
      <alignment horizontal="center" vertical="center" wrapText="1"/>
    </xf>
    <xf numFmtId="14" fontId="0" fillId="0" borderId="4" xfId="0" applyNumberFormat="1" applyBorder="1" applyAlignment="1">
      <alignment horizontal="center" vertical="center"/>
    </xf>
    <xf numFmtId="17" fontId="11" fillId="0" borderId="11"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16" fontId="11" fillId="0" borderId="11" xfId="0" applyNumberFormat="1" applyFont="1" applyBorder="1" applyAlignment="1">
      <alignment horizontal="center" vertical="center" wrapText="1"/>
    </xf>
    <xf numFmtId="166" fontId="0" fillId="0" borderId="0" xfId="0" applyNumberFormat="1"/>
    <xf numFmtId="0" fontId="11" fillId="14" borderId="12"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14" fontId="11" fillId="10" borderId="11" xfId="0" applyNumberFormat="1" applyFont="1" applyFill="1" applyBorder="1" applyAlignment="1">
      <alignment horizontal="center" vertical="center" wrapText="1"/>
    </xf>
    <xf numFmtId="0" fontId="11" fillId="14" borderId="1" xfId="0" applyFont="1" applyFill="1" applyBorder="1" applyAlignment="1">
      <alignment horizontal="center" vertical="center" wrapText="1"/>
    </xf>
    <xf numFmtId="3" fontId="11" fillId="0" borderId="1" xfId="0" applyNumberFormat="1" applyFont="1" applyBorder="1" applyAlignment="1">
      <alignment horizontal="center" vertical="center" wrapText="1"/>
    </xf>
    <xf numFmtId="0" fontId="11" fillId="10" borderId="13" xfId="0" applyFont="1" applyFill="1" applyBorder="1" applyAlignment="1">
      <alignment horizontal="center" vertical="center" wrapText="1"/>
    </xf>
    <xf numFmtId="0" fontId="11" fillId="11" borderId="6" xfId="0" applyFont="1" applyFill="1" applyBorder="1" applyAlignment="1">
      <alignment horizontal="center" vertical="center" wrapText="1"/>
    </xf>
    <xf numFmtId="49" fontId="11" fillId="11" borderId="6"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49" fontId="3" fillId="6" borderId="10" xfId="0" applyNumberFormat="1" applyFont="1" applyFill="1" applyBorder="1" applyAlignment="1">
      <alignment horizontal="center" vertical="center" wrapText="1"/>
    </xf>
    <xf numFmtId="49" fontId="3" fillId="7" borderId="4" xfId="0" applyNumberFormat="1"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49" fontId="3" fillId="9" borderId="14" xfId="0" applyNumberFormat="1" applyFont="1" applyFill="1" applyBorder="1" applyAlignment="1">
      <alignment horizontal="center" vertical="center" wrapText="1"/>
    </xf>
    <xf numFmtId="3" fontId="11" fillId="0" borderId="6" xfId="0" applyNumberFormat="1" applyFont="1" applyBorder="1" applyAlignment="1">
      <alignment horizontal="center" vertical="center" wrapText="1"/>
    </xf>
    <xf numFmtId="0" fontId="11" fillId="10" borderId="6" xfId="0" applyFont="1" applyFill="1" applyBorder="1" applyAlignment="1">
      <alignment horizontal="center" vertical="center" wrapText="1"/>
    </xf>
    <xf numFmtId="14" fontId="0" fillId="0" borderId="11" xfId="0" applyNumberFormat="1" applyBorder="1" applyAlignment="1">
      <alignment horizontal="center" vertical="center"/>
    </xf>
    <xf numFmtId="14" fontId="11" fillId="0" borderId="4" xfId="0" applyNumberFormat="1" applyFont="1" applyBorder="1" applyAlignment="1">
      <alignment horizontal="center" vertical="center" wrapText="1"/>
    </xf>
    <xf numFmtId="0" fontId="0" fillId="0" borderId="11" xfId="0" applyBorder="1" applyAlignment="1">
      <alignment horizontal="center" vertical="center"/>
    </xf>
    <xf numFmtId="14" fontId="3" fillId="0" borderId="4" xfId="0" applyNumberFormat="1" applyFont="1" applyBorder="1" applyAlignment="1">
      <alignment horizontal="center" vertical="center" wrapText="1"/>
    </xf>
    <xf numFmtId="0" fontId="12" fillId="0" borderId="6" xfId="0" applyFont="1" applyBorder="1" applyAlignment="1">
      <alignment wrapText="1"/>
    </xf>
    <xf numFmtId="49" fontId="3" fillId="0" borderId="0" xfId="0" applyNumberFormat="1" applyFont="1" applyAlignment="1">
      <alignment horizontal="center" vertical="center" wrapText="1"/>
    </xf>
    <xf numFmtId="0" fontId="11" fillId="9" borderId="6" xfId="0" applyFont="1" applyFill="1" applyBorder="1" applyAlignment="1">
      <alignment wrapText="1"/>
    </xf>
    <xf numFmtId="0" fontId="16" fillId="0" borderId="6" xfId="0" applyFont="1" applyBorder="1" applyAlignment="1">
      <alignment wrapText="1"/>
    </xf>
    <xf numFmtId="0" fontId="16" fillId="0" borderId="6" xfId="0" applyFont="1" applyBorder="1"/>
    <xf numFmtId="14" fontId="3" fillId="0" borderId="0" xfId="0" applyNumberFormat="1" applyFont="1" applyAlignment="1">
      <alignment horizontal="center" vertical="center" wrapText="1"/>
    </xf>
    <xf numFmtId="0" fontId="11" fillId="0" borderId="6" xfId="0" applyFont="1" applyBorder="1" applyAlignment="1">
      <alignment wrapText="1"/>
    </xf>
    <xf numFmtId="0" fontId="3" fillId="0" borderId="0" xfId="0" applyFont="1" applyAlignment="1">
      <alignment horizontal="center" vertical="center" wrapText="1"/>
    </xf>
    <xf numFmtId="0" fontId="11" fillId="11" borderId="6" xfId="0" applyFont="1" applyFill="1" applyBorder="1" applyAlignment="1">
      <alignment horizontal="center" vertical="top" wrapText="1"/>
    </xf>
    <xf numFmtId="0" fontId="11" fillId="0" borderId="6" xfId="0" applyFont="1" applyBorder="1" applyAlignment="1">
      <alignment horizontal="center" vertical="top" wrapText="1"/>
    </xf>
    <xf numFmtId="0" fontId="11" fillId="10"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14" borderId="6" xfId="0" applyFont="1" applyFill="1" applyBorder="1" applyAlignment="1">
      <alignment vertical="center" wrapText="1"/>
    </xf>
    <xf numFmtId="0" fontId="20" fillId="14" borderId="6" xfId="0" applyFont="1" applyFill="1" applyBorder="1" applyAlignment="1">
      <alignment horizontal="center" vertical="center" wrapText="1"/>
    </xf>
    <xf numFmtId="0" fontId="20" fillId="0" borderId="6" xfId="0" applyFont="1" applyBorder="1" applyAlignment="1">
      <alignment vertical="center" wrapText="1"/>
    </xf>
    <xf numFmtId="0" fontId="20" fillId="0" borderId="3" xfId="0" applyFont="1"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left" vertical="center" wrapText="1"/>
    </xf>
    <xf numFmtId="0" fontId="11" fillId="0" borderId="6" xfId="0" applyFont="1" applyBorder="1" applyAlignment="1">
      <alignment horizontal="left" vertical="center" wrapText="1"/>
    </xf>
    <xf numFmtId="8" fontId="3" fillId="14" borderId="6" xfId="1" applyNumberFormat="1" applyFont="1" applyFill="1" applyBorder="1" applyAlignment="1" applyProtection="1">
      <alignment horizontal="left" vertical="center" wrapText="1"/>
    </xf>
    <xf numFmtId="14" fontId="24" fillId="14" borderId="6" xfId="0" applyNumberFormat="1" applyFont="1" applyFill="1" applyBorder="1" applyAlignment="1">
      <alignment horizontal="center" vertical="center" wrapText="1"/>
    </xf>
    <xf numFmtId="0" fontId="24" fillId="9" borderId="6" xfId="0" applyFont="1" applyFill="1" applyBorder="1" applyAlignment="1">
      <alignment horizontal="center" vertical="center" wrapText="1"/>
    </xf>
    <xf numFmtId="49" fontId="24" fillId="9" borderId="6" xfId="0" applyNumberFormat="1" applyFont="1" applyFill="1" applyBorder="1" applyAlignment="1">
      <alignment horizontal="center" vertical="center" wrapText="1"/>
    </xf>
    <xf numFmtId="0" fontId="24" fillId="14" borderId="6" xfId="3" applyNumberFormat="1" applyFont="1" applyFill="1" applyBorder="1" applyAlignment="1" applyProtection="1">
      <alignment horizontal="center" vertical="center" wrapText="1"/>
    </xf>
    <xf numFmtId="0" fontId="24" fillId="14" borderId="6" xfId="0" applyFont="1" applyFill="1" applyBorder="1" applyAlignment="1">
      <alignment horizontal="center" vertical="center" wrapText="1"/>
    </xf>
    <xf numFmtId="8" fontId="24" fillId="14" borderId="6" xfId="3" applyNumberFormat="1" applyFont="1" applyFill="1" applyBorder="1" applyAlignment="1" applyProtection="1">
      <alignment horizontal="left" vertical="center" wrapText="1"/>
    </xf>
    <xf numFmtId="3" fontId="24" fillId="14" borderId="6" xfId="0" applyNumberFormat="1" applyFont="1" applyFill="1" applyBorder="1" applyAlignment="1">
      <alignment horizontal="center" vertical="center" wrapText="1"/>
    </xf>
    <xf numFmtId="0" fontId="25" fillId="14" borderId="13" xfId="0" applyFont="1" applyFill="1" applyBorder="1" applyAlignment="1">
      <alignment horizontal="center" vertical="center" wrapText="1"/>
    </xf>
    <xf numFmtId="14" fontId="24" fillId="9" borderId="6" xfId="0" applyNumberFormat="1" applyFont="1" applyFill="1" applyBorder="1" applyAlignment="1">
      <alignment horizontal="center" vertical="center" wrapText="1"/>
    </xf>
    <xf numFmtId="49" fontId="24" fillId="0" borderId="6" xfId="0" applyNumberFormat="1" applyFont="1" applyBorder="1" applyAlignment="1">
      <alignment horizontal="center" vertical="center" wrapText="1"/>
    </xf>
    <xf numFmtId="0" fontId="26" fillId="0" borderId="6" xfId="0" applyFont="1" applyBorder="1" applyAlignment="1">
      <alignment horizontal="center" vertical="center" wrapText="1"/>
    </xf>
    <xf numFmtId="3" fontId="24" fillId="8" borderId="6" xfId="0" applyNumberFormat="1" applyFont="1" applyFill="1" applyBorder="1" applyAlignment="1">
      <alignment horizontal="center" vertical="center" wrapText="1"/>
    </xf>
    <xf numFmtId="0" fontId="24" fillId="0" borderId="0" xfId="0" applyFont="1" applyAlignment="1">
      <alignment horizontal="center" vertical="center"/>
    </xf>
    <xf numFmtId="0" fontId="27" fillId="14" borderId="6" xfId="0" applyFont="1" applyFill="1" applyBorder="1" applyAlignment="1">
      <alignment horizontal="center" vertical="center" wrapText="1"/>
    </xf>
    <xf numFmtId="14" fontId="20" fillId="0" borderId="6" xfId="0" applyNumberFormat="1" applyFont="1" applyBorder="1" applyAlignment="1">
      <alignment horizontal="center" vertical="center" wrapText="1"/>
    </xf>
    <xf numFmtId="14" fontId="20" fillId="10" borderId="6" xfId="0" applyNumberFormat="1" applyFont="1" applyFill="1" applyBorder="1" applyAlignment="1">
      <alignment horizontal="center" vertical="center" wrapText="1"/>
    </xf>
    <xf numFmtId="0" fontId="20" fillId="0" borderId="6" xfId="0" applyFont="1" applyBorder="1" applyAlignment="1">
      <alignment horizontal="center" vertical="top" wrapText="1"/>
    </xf>
    <xf numFmtId="0" fontId="11" fillId="14" borderId="3"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14" borderId="4" xfId="0" applyFont="1" applyFill="1" applyBorder="1" applyAlignment="1">
      <alignment horizontal="center" vertical="center" wrapText="1"/>
    </xf>
    <xf numFmtId="0" fontId="3" fillId="0" borderId="12" xfId="0" applyFont="1" applyBorder="1" applyAlignment="1">
      <alignment horizontal="center" vertical="center" wrapText="1"/>
    </xf>
    <xf numFmtId="0" fontId="18" fillId="0" borderId="12" xfId="0" applyFont="1" applyBorder="1" applyAlignment="1">
      <alignment horizontal="center" vertical="center"/>
    </xf>
    <xf numFmtId="0" fontId="11" fillId="13" borderId="3" xfId="0" applyFont="1" applyFill="1" applyBorder="1" applyAlignment="1">
      <alignment horizontal="center" vertical="center" wrapText="1"/>
    </xf>
    <xf numFmtId="0" fontId="0" fillId="0" borderId="3" xfId="0" applyBorder="1" applyAlignment="1">
      <alignment horizontal="center" vertical="center"/>
    </xf>
    <xf numFmtId="49" fontId="3" fillId="6" borderId="13" xfId="0" applyNumberFormat="1" applyFont="1" applyFill="1" applyBorder="1" applyAlignment="1">
      <alignment horizontal="center" vertical="center" wrapText="1"/>
    </xf>
    <xf numFmtId="0" fontId="20" fillId="0" borderId="8"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15" fillId="0" borderId="6" xfId="0" applyFont="1" applyBorder="1" applyAlignment="1">
      <alignment horizontal="center" vertical="center" wrapText="1"/>
    </xf>
    <xf numFmtId="49" fontId="3" fillId="0" borderId="1" xfId="0" applyNumberFormat="1" applyFont="1" applyBorder="1" applyAlignment="1">
      <alignment horizontal="center" vertical="center" wrapText="1"/>
    </xf>
    <xf numFmtId="3" fontId="23" fillId="15" borderId="3" xfId="2"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3" xfId="0" applyFont="1" applyBorder="1" applyAlignment="1">
      <alignment horizontal="center" vertical="center"/>
    </xf>
    <xf numFmtId="0" fontId="11" fillId="0" borderId="13" xfId="0" applyFont="1" applyBorder="1" applyAlignment="1">
      <alignment horizontal="left" vertical="center" wrapText="1"/>
    </xf>
    <xf numFmtId="0" fontId="20" fillId="14" borderId="8"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10" borderId="3" xfId="0" applyFont="1" applyFill="1" applyBorder="1" applyAlignment="1">
      <alignment horizontal="center" vertical="center" wrapText="1"/>
    </xf>
    <xf numFmtId="0" fontId="11" fillId="0" borderId="24" xfId="0" applyFont="1" applyBorder="1" applyAlignment="1">
      <alignment horizontal="center" vertical="center" wrapText="1"/>
    </xf>
    <xf numFmtId="3" fontId="3" fillId="14" borderId="6" xfId="0" applyNumberFormat="1" applyFont="1" applyFill="1" applyBorder="1" applyAlignment="1">
      <alignment horizontal="center" vertical="center" wrapText="1"/>
    </xf>
    <xf numFmtId="0" fontId="3" fillId="9" borderId="22" xfId="0" applyFont="1" applyFill="1" applyBorder="1" applyAlignment="1">
      <alignment horizontal="center" vertical="center" wrapText="1"/>
    </xf>
    <xf numFmtId="14" fontId="3" fillId="9" borderId="10" xfId="0" applyNumberFormat="1" applyFont="1" applyFill="1" applyBorder="1" applyAlignment="1">
      <alignment horizontal="center" vertical="center" wrapText="1"/>
    </xf>
    <xf numFmtId="14" fontId="24" fillId="14" borderId="13" xfId="0" applyNumberFormat="1" applyFont="1" applyFill="1" applyBorder="1" applyAlignment="1">
      <alignment horizontal="center" vertical="center" wrapText="1"/>
    </xf>
    <xf numFmtId="14" fontId="3" fillId="9" borderId="13"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3" fillId="14" borderId="3" xfId="0" applyFont="1" applyFill="1" applyBorder="1" applyAlignment="1">
      <alignment horizontal="center" vertical="center" wrapText="1"/>
    </xf>
    <xf numFmtId="0" fontId="3" fillId="14" borderId="6" xfId="0" applyFont="1" applyFill="1" applyBorder="1" applyAlignment="1">
      <alignment horizontal="center" vertical="center" wrapText="1"/>
    </xf>
    <xf numFmtId="49" fontId="3" fillId="14" borderId="6" xfId="0" applyNumberFormat="1" applyFont="1" applyFill="1" applyBorder="1" applyAlignment="1">
      <alignment horizontal="center" vertical="center" wrapText="1"/>
    </xf>
    <xf numFmtId="49" fontId="3" fillId="14" borderId="14" xfId="0" applyNumberFormat="1" applyFont="1" applyFill="1" applyBorder="1" applyAlignment="1">
      <alignment horizontal="center" vertical="center" wrapText="1"/>
    </xf>
    <xf numFmtId="14" fontId="3" fillId="14" borderId="6" xfId="0" applyNumberFormat="1" applyFont="1" applyFill="1" applyBorder="1" applyAlignment="1">
      <alignment horizontal="center" vertical="center" wrapText="1"/>
    </xf>
    <xf numFmtId="0" fontId="11" fillId="14" borderId="6" xfId="0" applyFont="1" applyFill="1" applyBorder="1" applyAlignment="1">
      <alignment horizontal="center" vertical="center" wrapText="1"/>
    </xf>
    <xf numFmtId="0" fontId="0" fillId="14" borderId="0" xfId="0" applyFill="1" applyAlignment="1">
      <alignment horizontal="center" vertical="center"/>
    </xf>
    <xf numFmtId="49" fontId="3" fillId="0" borderId="10" xfId="0" applyNumberFormat="1" applyFont="1" applyBorder="1" applyAlignment="1">
      <alignment vertical="center" wrapText="1"/>
    </xf>
    <xf numFmtId="0" fontId="3" fillId="3" borderId="6"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3" xfId="0" applyFont="1" applyFill="1" applyBorder="1" applyAlignment="1">
      <alignment horizontal="left" vertical="top" wrapText="1"/>
    </xf>
    <xf numFmtId="0" fontId="11" fillId="14" borderId="18"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3" fillId="0" borderId="22" xfId="0" applyFont="1" applyBorder="1" applyAlignment="1">
      <alignment horizontal="center" vertical="center" wrapText="1"/>
    </xf>
    <xf numFmtId="0" fontId="0" fillId="0" borderId="1" xfId="0" applyBorder="1" applyAlignment="1">
      <alignment horizontal="center" vertical="center"/>
    </xf>
    <xf numFmtId="168" fontId="11" fillId="0" borderId="6"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168" fontId="3" fillId="0" borderId="10" xfId="0" applyNumberFormat="1" applyFont="1" applyBorder="1" applyAlignment="1">
      <alignment horizontal="center" vertical="center" wrapText="1"/>
    </xf>
    <xf numFmtId="168" fontId="11" fillId="0" borderId="10" xfId="0" applyNumberFormat="1" applyFont="1" applyBorder="1" applyAlignment="1">
      <alignment horizontal="center" vertical="center" wrapText="1"/>
    </xf>
    <xf numFmtId="168" fontId="3" fillId="0" borderId="11" xfId="0" applyNumberFormat="1" applyFont="1" applyBorder="1" applyAlignment="1">
      <alignment horizontal="center" vertical="center" wrapText="1"/>
    </xf>
    <xf numFmtId="168" fontId="3" fillId="14" borderId="6" xfId="0" applyNumberFormat="1" applyFont="1" applyFill="1" applyBorder="1" applyAlignment="1">
      <alignment horizontal="center" vertical="center" wrapText="1"/>
    </xf>
    <xf numFmtId="168" fontId="24" fillId="14" borderId="6" xfId="3" applyNumberFormat="1" applyFont="1" applyFill="1" applyBorder="1" applyAlignment="1" applyProtection="1">
      <alignment horizontal="center" vertical="center"/>
    </xf>
    <xf numFmtId="168" fontId="3" fillId="0" borderId="0" xfId="0" applyNumberFormat="1" applyFont="1" applyAlignment="1">
      <alignment horizontal="center" vertical="center" wrapText="1"/>
    </xf>
    <xf numFmtId="168" fontId="3" fillId="0" borderId="14" xfId="0" applyNumberFormat="1" applyFont="1" applyBorder="1" applyAlignment="1">
      <alignment horizontal="center" vertical="center" wrapText="1"/>
    </xf>
    <xf numFmtId="168" fontId="11" fillId="0" borderId="11" xfId="0" applyNumberFormat="1" applyFont="1" applyBorder="1" applyAlignment="1">
      <alignment horizontal="center" vertical="center" wrapText="1"/>
    </xf>
    <xf numFmtId="168" fontId="20" fillId="0" borderId="6" xfId="0" applyNumberFormat="1" applyFont="1" applyBorder="1" applyAlignment="1">
      <alignment horizontal="center" vertical="center" wrapText="1"/>
    </xf>
    <xf numFmtId="168" fontId="11" fillId="0" borderId="13" xfId="0" applyNumberFormat="1" applyFont="1" applyBorder="1" applyAlignment="1">
      <alignment horizontal="center" vertical="center" wrapText="1"/>
    </xf>
    <xf numFmtId="168" fontId="0" fillId="0" borderId="0" xfId="0" applyNumberFormat="1"/>
    <xf numFmtId="168" fontId="4" fillId="2" borderId="2" xfId="0" applyNumberFormat="1" applyFont="1" applyFill="1" applyBorder="1" applyAlignment="1">
      <alignment horizontal="center" vertical="center" wrapText="1"/>
    </xf>
    <xf numFmtId="168" fontId="11" fillId="0" borderId="4" xfId="0" applyNumberFormat="1" applyFont="1" applyBorder="1" applyAlignment="1">
      <alignment horizontal="center" vertical="center" wrapText="1"/>
    </xf>
    <xf numFmtId="168" fontId="11" fillId="0" borderId="1" xfId="0" applyNumberFormat="1" applyFont="1" applyBorder="1" applyAlignment="1">
      <alignment horizontal="center" vertical="center"/>
    </xf>
    <xf numFmtId="168" fontId="11" fillId="0" borderId="1" xfId="0" applyNumberFormat="1" applyFont="1" applyBorder="1" applyAlignment="1">
      <alignment horizontal="center" vertical="center" wrapText="1"/>
    </xf>
    <xf numFmtId="168" fontId="11" fillId="0" borderId="3" xfId="0" applyNumberFormat="1" applyFont="1" applyBorder="1" applyAlignment="1">
      <alignment horizontal="center" vertical="center" wrapText="1"/>
    </xf>
    <xf numFmtId="168" fontId="11" fillId="0" borderId="18" xfId="0" applyNumberFormat="1" applyFont="1" applyBorder="1" applyAlignment="1">
      <alignment horizontal="center" vertical="center" wrapText="1"/>
    </xf>
    <xf numFmtId="168" fontId="11" fillId="10" borderId="1" xfId="0" applyNumberFormat="1" applyFont="1" applyFill="1" applyBorder="1" applyAlignment="1">
      <alignment horizontal="center" vertical="center" wrapText="1"/>
    </xf>
    <xf numFmtId="168" fontId="11" fillId="10" borderId="4" xfId="0" applyNumberFormat="1" applyFont="1" applyFill="1" applyBorder="1" applyAlignment="1">
      <alignment horizontal="center" vertical="center" wrapText="1"/>
    </xf>
    <xf numFmtId="168" fontId="11" fillId="14" borderId="4" xfId="0" applyNumberFormat="1" applyFont="1" applyFill="1" applyBorder="1" applyAlignment="1">
      <alignment horizontal="center" vertical="center" wrapText="1"/>
    </xf>
    <xf numFmtId="168" fontId="3" fillId="0" borderId="4" xfId="0" applyNumberFormat="1" applyFont="1" applyBorder="1" applyAlignment="1">
      <alignment horizontal="center" vertical="center" wrapText="1"/>
    </xf>
    <xf numFmtId="168" fontId="3" fillId="14" borderId="4" xfId="0" applyNumberFormat="1" applyFont="1" applyFill="1" applyBorder="1" applyAlignment="1">
      <alignment horizontal="center" vertical="center" wrapText="1"/>
    </xf>
    <xf numFmtId="168" fontId="11" fillId="0" borderId="0" xfId="0" applyNumberFormat="1" applyFont="1" applyAlignment="1">
      <alignment horizontal="center" vertical="center" wrapText="1"/>
    </xf>
    <xf numFmtId="0" fontId="11" fillId="14" borderId="0" xfId="0" applyFont="1" applyFill="1" applyAlignment="1">
      <alignment horizontal="center" vertical="center" wrapText="1"/>
    </xf>
    <xf numFmtId="168" fontId="0" fillId="0" borderId="4" xfId="0" applyNumberFormat="1" applyBorder="1" applyAlignment="1">
      <alignment horizontal="center" vertical="center"/>
    </xf>
    <xf numFmtId="168" fontId="3" fillId="0" borderId="3"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168" fontId="0" fillId="0" borderId="0" xfId="0" applyNumberFormat="1" applyAlignment="1">
      <alignment horizontal="center"/>
    </xf>
    <xf numFmtId="14" fontId="28" fillId="0" borderId="6" xfId="0" applyNumberFormat="1" applyFont="1" applyBorder="1" applyAlignment="1">
      <alignment horizontal="center" vertical="center" wrapText="1"/>
    </xf>
    <xf numFmtId="0" fontId="30" fillId="0" borderId="0" xfId="0" applyFont="1" applyAlignment="1">
      <alignment wrapText="1"/>
    </xf>
    <xf numFmtId="0" fontId="1" fillId="14" borderId="6" xfId="0" applyFont="1" applyFill="1" applyBorder="1" applyAlignment="1">
      <alignment horizontal="center" vertical="center" wrapText="1"/>
    </xf>
    <xf numFmtId="49" fontId="1" fillId="9" borderId="6" xfId="0" applyNumberFormat="1" applyFont="1" applyFill="1" applyBorder="1" applyAlignment="1">
      <alignment horizontal="center" vertical="center" wrapText="1"/>
    </xf>
    <xf numFmtId="14" fontId="1" fillId="14" borderId="6" xfId="0" applyNumberFormat="1" applyFont="1" applyFill="1" applyBorder="1" applyAlignment="1">
      <alignment horizontal="center" vertical="center" wrapText="1"/>
    </xf>
    <xf numFmtId="8" fontId="1" fillId="14" borderId="6" xfId="3" applyNumberFormat="1" applyFont="1" applyFill="1" applyBorder="1" applyAlignment="1" applyProtection="1">
      <alignment horizontal="left" vertical="center" wrapText="1"/>
    </xf>
    <xf numFmtId="168" fontId="1" fillId="16" borderId="6" xfId="3" applyNumberFormat="1" applyFont="1" applyFill="1" applyBorder="1" applyAlignment="1" applyProtection="1">
      <alignment horizontal="center" vertical="center"/>
    </xf>
    <xf numFmtId="14" fontId="1" fillId="14" borderId="6" xfId="2" applyNumberFormat="1" applyFont="1" applyFill="1" applyBorder="1" applyAlignment="1">
      <alignment horizontal="center" vertical="center" wrapText="1"/>
    </xf>
    <xf numFmtId="168" fontId="1" fillId="14" borderId="6" xfId="3" applyNumberFormat="1" applyFont="1" applyFill="1" applyBorder="1" applyAlignment="1" applyProtection="1">
      <alignment horizontal="center" vertical="center"/>
    </xf>
    <xf numFmtId="0" fontId="1" fillId="14" borderId="13" xfId="0" applyFont="1" applyFill="1" applyBorder="1" applyAlignment="1">
      <alignment horizontal="center" vertical="center" wrapText="1"/>
    </xf>
    <xf numFmtId="8" fontId="1" fillId="14" borderId="6" xfId="3" applyNumberFormat="1" applyFont="1" applyFill="1" applyBorder="1" applyAlignment="1" applyProtection="1">
      <alignment horizontal="center" vertical="center" wrapText="1"/>
    </xf>
    <xf numFmtId="0" fontId="1" fillId="17" borderId="6" xfId="0" applyFont="1" applyFill="1" applyBorder="1" applyAlignment="1">
      <alignment horizontal="center" vertical="center" wrapText="1"/>
    </xf>
    <xf numFmtId="3" fontId="1" fillId="17" borderId="6" xfId="0" applyNumberFormat="1" applyFont="1" applyFill="1" applyBorder="1" applyAlignment="1">
      <alignment horizontal="center" vertical="center" wrapText="1"/>
    </xf>
    <xf numFmtId="168" fontId="1" fillId="17" borderId="6" xfId="0" applyNumberFormat="1" applyFont="1" applyFill="1" applyBorder="1" applyAlignment="1">
      <alignment horizontal="center" vertical="center"/>
    </xf>
    <xf numFmtId="14" fontId="1" fillId="17" borderId="6" xfId="0" applyNumberFormat="1" applyFont="1" applyFill="1" applyBorder="1" applyAlignment="1">
      <alignment horizontal="center" vertical="center" wrapText="1"/>
    </xf>
    <xf numFmtId="49" fontId="1" fillId="14" borderId="6" xfId="0" applyNumberFormat="1" applyFont="1" applyFill="1" applyBorder="1" applyAlignment="1">
      <alignment horizontal="center" vertical="center" wrapText="1"/>
    </xf>
    <xf numFmtId="0" fontId="1" fillId="14" borderId="6" xfId="0" applyFont="1" applyFill="1" applyBorder="1" applyAlignment="1">
      <alignment horizontal="left" vertical="center" wrapText="1"/>
    </xf>
    <xf numFmtId="4" fontId="1" fillId="14" borderId="6" xfId="0" applyNumberFormat="1" applyFont="1" applyFill="1" applyBorder="1" applyAlignment="1">
      <alignment horizontal="center" vertical="center" wrapText="1"/>
    </xf>
    <xf numFmtId="167" fontId="1" fillId="14" borderId="6" xfId="0" applyNumberFormat="1" applyFont="1" applyFill="1" applyBorder="1" applyAlignment="1">
      <alignment horizontal="center" vertical="center" wrapText="1"/>
    </xf>
    <xf numFmtId="14" fontId="1" fillId="14" borderId="6" xfId="0" applyNumberFormat="1" applyFont="1" applyFill="1" applyBorder="1" applyAlignment="1">
      <alignment horizontal="center" vertical="center"/>
    </xf>
    <xf numFmtId="3" fontId="1" fillId="14" borderId="6" xfId="0" applyNumberFormat="1" applyFont="1" applyFill="1" applyBorder="1" applyAlignment="1">
      <alignment horizontal="center" vertical="center" wrapText="1"/>
    </xf>
    <xf numFmtId="168" fontId="1" fillId="14" borderId="6" xfId="3" applyNumberFormat="1" applyFont="1" applyFill="1" applyBorder="1" applyAlignment="1" applyProtection="1">
      <alignment horizontal="center" vertical="center" wrapText="1"/>
    </xf>
    <xf numFmtId="168" fontId="1" fillId="14" borderId="13" xfId="3" applyNumberFormat="1" applyFont="1" applyFill="1" applyBorder="1" applyAlignment="1" applyProtection="1">
      <alignment horizontal="center" vertical="center"/>
    </xf>
    <xf numFmtId="14" fontId="1" fillId="14" borderId="9" xfId="0" applyNumberFormat="1" applyFont="1" applyFill="1" applyBorder="1" applyAlignment="1">
      <alignment horizontal="center" vertical="center" wrapText="1"/>
    </xf>
    <xf numFmtId="0" fontId="1" fillId="14" borderId="13" xfId="0" applyFont="1" applyFill="1" applyBorder="1" applyAlignment="1">
      <alignment horizontal="left" vertical="center" wrapText="1"/>
    </xf>
    <xf numFmtId="8" fontId="1" fillId="14" borderId="9" xfId="3" applyNumberFormat="1" applyFont="1" applyFill="1" applyBorder="1" applyAlignment="1" applyProtection="1">
      <alignment horizontal="left" vertical="center" wrapText="1"/>
    </xf>
    <xf numFmtId="0" fontId="1" fillId="14" borderId="19" xfId="0" applyFont="1" applyFill="1" applyBorder="1" applyAlignment="1">
      <alignment horizontal="center" vertical="center" wrapText="1"/>
    </xf>
    <xf numFmtId="0" fontId="1" fillId="14" borderId="9" xfId="0" applyFont="1" applyFill="1" applyBorder="1" applyAlignment="1">
      <alignment horizontal="center" vertical="center" wrapText="1"/>
    </xf>
    <xf numFmtId="3" fontId="1" fillId="14" borderId="6" xfId="2" applyNumberFormat="1" applyFont="1" applyFill="1" applyBorder="1" applyAlignment="1">
      <alignment horizontal="center" vertical="center" wrapText="1"/>
    </xf>
    <xf numFmtId="0" fontId="1" fillId="0" borderId="0" xfId="0" applyFont="1" applyAlignment="1">
      <alignment horizontal="center" vertical="center"/>
    </xf>
    <xf numFmtId="8" fontId="1" fillId="14" borderId="6" xfId="3" applyNumberFormat="1" applyFont="1" applyFill="1" applyBorder="1" applyAlignment="1">
      <alignment horizontal="center" vertical="center" wrapText="1"/>
    </xf>
    <xf numFmtId="0" fontId="1" fillId="14" borderId="6" xfId="0" applyFont="1" applyFill="1" applyBorder="1" applyAlignment="1">
      <alignment horizontal="center" vertical="top" wrapText="1"/>
    </xf>
    <xf numFmtId="0" fontId="1" fillId="17" borderId="6" xfId="0" applyFont="1" applyFill="1" applyBorder="1" applyAlignment="1">
      <alignment horizontal="center" vertical="top" wrapText="1"/>
    </xf>
    <xf numFmtId="0" fontId="1" fillId="0" borderId="4" xfId="0" applyFont="1" applyBorder="1" applyAlignment="1">
      <alignment horizontal="center" vertical="center"/>
    </xf>
    <xf numFmtId="49" fontId="11" fillId="6" borderId="6" xfId="0" applyNumberFormat="1" applyFont="1" applyFill="1" applyBorder="1" applyAlignment="1">
      <alignment horizontal="center" vertical="center" wrapText="1"/>
    </xf>
    <xf numFmtId="49" fontId="11" fillId="7" borderId="14" xfId="0" applyNumberFormat="1" applyFont="1" applyFill="1" applyBorder="1" applyAlignment="1">
      <alignment horizontal="center" vertical="center" wrapText="1"/>
    </xf>
    <xf numFmtId="49" fontId="11" fillId="6" borderId="14" xfId="0" applyNumberFormat="1" applyFont="1" applyFill="1" applyBorder="1" applyAlignment="1">
      <alignment horizontal="center" vertical="center" wrapText="1"/>
    </xf>
    <xf numFmtId="49" fontId="11" fillId="14" borderId="14" xfId="0" applyNumberFormat="1" applyFont="1" applyFill="1" applyBorder="1" applyAlignment="1">
      <alignment horizontal="center" vertical="center" wrapText="1"/>
    </xf>
    <xf numFmtId="14" fontId="1" fillId="0" borderId="4" xfId="0" applyNumberFormat="1" applyFont="1" applyBorder="1" applyAlignment="1">
      <alignment vertical="center"/>
    </xf>
    <xf numFmtId="0" fontId="1" fillId="0" borderId="4" xfId="0" applyFont="1" applyBorder="1" applyAlignment="1">
      <alignment vertical="center"/>
    </xf>
    <xf numFmtId="0" fontId="23" fillId="14" borderId="13" xfId="0" applyFont="1" applyFill="1" applyBorder="1" applyAlignment="1">
      <alignment horizontal="center" vertical="center" wrapText="1"/>
    </xf>
    <xf numFmtId="0" fontId="23" fillId="14" borderId="6" xfId="0" applyFont="1" applyFill="1" applyBorder="1" applyAlignment="1">
      <alignment horizontal="center" vertical="center" wrapText="1"/>
    </xf>
    <xf numFmtId="168" fontId="23" fillId="14" borderId="6" xfId="0" applyNumberFormat="1" applyFont="1" applyFill="1" applyBorder="1" applyAlignment="1">
      <alignment horizontal="center" vertical="center" wrapText="1"/>
    </xf>
    <xf numFmtId="0" fontId="20" fillId="10" borderId="6" xfId="0" applyFont="1" applyFill="1" applyBorder="1" applyAlignment="1">
      <alignment wrapText="1"/>
    </xf>
    <xf numFmtId="0" fontId="20" fillId="10" borderId="13" xfId="0" applyFont="1" applyFill="1" applyBorder="1" applyAlignment="1">
      <alignment wrapText="1"/>
    </xf>
    <xf numFmtId="14" fontId="23" fillId="14" borderId="6" xfId="0" applyNumberFormat="1" applyFont="1" applyFill="1" applyBorder="1" applyAlignment="1">
      <alignment horizontal="center" vertical="center" wrapText="1"/>
    </xf>
    <xf numFmtId="14" fontId="23" fillId="14" borderId="6" xfId="0" applyNumberFormat="1" applyFont="1" applyFill="1" applyBorder="1" applyAlignment="1">
      <alignment horizontal="center" vertical="center"/>
    </xf>
    <xf numFmtId="14" fontId="23" fillId="14" borderId="9" xfId="0" applyNumberFormat="1" applyFont="1" applyFill="1" applyBorder="1" applyAlignment="1">
      <alignment horizontal="center" vertical="center" wrapText="1"/>
    </xf>
    <xf numFmtId="14" fontId="23" fillId="14" borderId="9" xfId="0" applyNumberFormat="1" applyFont="1" applyFill="1" applyBorder="1" applyAlignment="1">
      <alignment horizontal="center" vertical="center"/>
    </xf>
    <xf numFmtId="168" fontId="20" fillId="10" borderId="6" xfId="0" applyNumberFormat="1" applyFont="1" applyFill="1" applyBorder="1" applyAlignment="1">
      <alignment horizontal="center" vertical="center"/>
    </xf>
    <xf numFmtId="14" fontId="23" fillId="10" borderId="6" xfId="0" applyNumberFormat="1" applyFont="1" applyFill="1" applyBorder="1" applyAlignment="1">
      <alignment horizontal="center" vertical="center" wrapText="1"/>
    </xf>
    <xf numFmtId="3" fontId="23" fillId="15" borderId="6" xfId="2" applyNumberFormat="1" applyFont="1" applyFill="1" applyBorder="1" applyAlignment="1">
      <alignment horizontal="center" vertical="center" wrapText="1"/>
    </xf>
    <xf numFmtId="14" fontId="23" fillId="9" borderId="6" xfId="0" applyNumberFormat="1" applyFont="1" applyFill="1" applyBorder="1" applyAlignment="1">
      <alignment horizontal="center" vertical="center" wrapText="1"/>
    </xf>
    <xf numFmtId="14" fontId="23" fillId="9" borderId="6" xfId="0" applyNumberFormat="1" applyFont="1" applyFill="1" applyBorder="1" applyAlignment="1">
      <alignment horizontal="center" vertical="center"/>
    </xf>
    <xf numFmtId="0" fontId="20" fillId="10" borderId="6"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11" fillId="0" borderId="13" xfId="0" applyFont="1" applyBorder="1" applyAlignment="1">
      <alignment wrapText="1"/>
    </xf>
    <xf numFmtId="49" fontId="11" fillId="0" borderId="6" xfId="0" applyNumberFormat="1" applyFont="1" applyBorder="1" applyAlignment="1">
      <alignment vertical="center" wrapText="1"/>
    </xf>
    <xf numFmtId="0" fontId="11" fillId="0" borderId="13" xfId="0" applyFont="1" applyBorder="1" applyAlignment="1">
      <alignment horizontal="center" vertical="top" wrapText="1"/>
    </xf>
    <xf numFmtId="0" fontId="11" fillId="0" borderId="4" xfId="0" applyFont="1" applyBorder="1" applyAlignment="1">
      <alignment horizontal="center" vertical="top" wrapText="1"/>
    </xf>
    <xf numFmtId="0" fontId="11" fillId="0" borderId="4" xfId="0" applyFont="1" applyBorder="1" applyAlignment="1">
      <alignment vertical="center" wrapText="1"/>
    </xf>
    <xf numFmtId="0" fontId="31" fillId="0" borderId="15" xfId="0" applyFont="1" applyBorder="1" applyAlignment="1">
      <alignment horizontal="center" vertical="center" wrapText="1"/>
    </xf>
    <xf numFmtId="14" fontId="1" fillId="0" borderId="4" xfId="0" applyNumberFormat="1" applyFont="1" applyBorder="1" applyAlignment="1">
      <alignment horizontal="center" vertical="center"/>
    </xf>
    <xf numFmtId="0" fontId="0" fillId="0" borderId="4" xfId="0" applyBorder="1" applyAlignment="1">
      <alignment horizontal="center" vertical="center" wrapText="1"/>
    </xf>
    <xf numFmtId="0" fontId="11" fillId="0" borderId="4" xfId="0" applyFont="1" applyBorder="1" applyAlignment="1">
      <alignment wrapText="1"/>
    </xf>
    <xf numFmtId="0" fontId="28" fillId="11" borderId="11" xfId="0" applyFont="1" applyFill="1" applyBorder="1" applyAlignment="1">
      <alignment horizontal="center" vertical="center" wrapText="1"/>
    </xf>
    <xf numFmtId="0" fontId="31" fillId="0" borderId="13" xfId="0" applyFont="1" applyBorder="1" applyAlignment="1">
      <alignment horizontal="center" vertical="center" wrapText="1"/>
    </xf>
    <xf numFmtId="16" fontId="0" fillId="0" borderId="4" xfId="0" applyNumberFormat="1" applyBorder="1" applyAlignment="1">
      <alignment horizontal="center" vertical="center"/>
    </xf>
    <xf numFmtId="16" fontId="11" fillId="10" borderId="6" xfId="0" applyNumberFormat="1"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1" fillId="11" borderId="19" xfId="0" applyFont="1" applyFill="1" applyBorder="1" applyAlignment="1">
      <alignment horizontal="center" vertical="center" wrapText="1"/>
    </xf>
    <xf numFmtId="168" fontId="11" fillId="0" borderId="20" xfId="0" applyNumberFormat="1" applyFont="1" applyBorder="1" applyAlignment="1">
      <alignment horizontal="center" vertical="center" wrapText="1"/>
    </xf>
    <xf numFmtId="0" fontId="3" fillId="9" borderId="20" xfId="0" applyFont="1" applyFill="1" applyBorder="1" applyAlignment="1">
      <alignment horizontal="center" vertical="center" wrapText="1"/>
    </xf>
    <xf numFmtId="14" fontId="11"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3" fontId="3" fillId="8" borderId="9" xfId="0" applyNumberFormat="1" applyFont="1" applyFill="1" applyBorder="1" applyAlignment="1">
      <alignment horizontal="center" vertical="center" wrapText="1"/>
    </xf>
    <xf numFmtId="0" fontId="0" fillId="0" borderId="5" xfId="0" applyBorder="1" applyAlignment="1">
      <alignment horizontal="center" vertical="center"/>
    </xf>
    <xf numFmtId="0" fontId="33" fillId="0" borderId="11" xfId="0" applyFont="1" applyBorder="1" applyAlignment="1">
      <alignment horizontal="center" vertical="top" wrapText="1"/>
    </xf>
    <xf numFmtId="166" fontId="0" fillId="0" borderId="4" xfId="0" applyNumberFormat="1" applyBorder="1"/>
    <xf numFmtId="3" fontId="3" fillId="8" borderId="22" xfId="0" applyNumberFormat="1" applyFont="1" applyFill="1"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35" fillId="0" borderId="4" xfId="0" applyFont="1" applyBorder="1" applyAlignment="1">
      <alignment horizontal="center" vertical="center"/>
    </xf>
    <xf numFmtId="0" fontId="35" fillId="0" borderId="4" xfId="0" applyFont="1" applyBorder="1" applyAlignment="1">
      <alignment horizontal="center" vertical="center" wrapText="1"/>
    </xf>
    <xf numFmtId="14" fontId="35" fillId="0" borderId="4" xfId="0" applyNumberFormat="1" applyFont="1" applyBorder="1" applyAlignment="1">
      <alignment horizontal="center" vertical="center"/>
    </xf>
    <xf numFmtId="0" fontId="35" fillId="0" borderId="6" xfId="0" applyFont="1" applyBorder="1" applyAlignment="1">
      <alignment horizontal="center" vertical="center"/>
    </xf>
    <xf numFmtId="14" fontId="35" fillId="0" borderId="6" xfId="0" applyNumberFormat="1" applyFont="1" applyBorder="1" applyAlignment="1">
      <alignment horizontal="center" vertical="center"/>
    </xf>
    <xf numFmtId="0" fontId="17" fillId="0" borderId="6" xfId="0" applyFont="1" applyBorder="1" applyAlignment="1">
      <alignment wrapText="1"/>
    </xf>
    <xf numFmtId="0" fontId="17" fillId="0" borderId="0" xfId="0" applyFont="1" applyAlignment="1">
      <alignment wrapText="1"/>
    </xf>
    <xf numFmtId="0" fontId="36" fillId="0" borderId="0" xfId="0" applyFont="1" applyAlignment="1">
      <alignment wrapText="1"/>
    </xf>
    <xf numFmtId="0" fontId="17" fillId="9" borderId="6" xfId="0" applyFont="1" applyFill="1" applyBorder="1" applyAlignment="1">
      <alignment wrapText="1"/>
    </xf>
    <xf numFmtId="0" fontId="0" fillId="0" borderId="4" xfId="0" applyBorder="1" applyAlignment="1">
      <alignment wrapText="1"/>
    </xf>
    <xf numFmtId="0" fontId="0" fillId="9" borderId="0" xfId="0" applyFill="1" applyAlignment="1">
      <alignment horizontal="center" vertical="center" wrapText="1"/>
    </xf>
    <xf numFmtId="0" fontId="37" fillId="0" borderId="0" xfId="0" applyFont="1"/>
    <xf numFmtId="166" fontId="0" fillId="0" borderId="0" xfId="0" applyNumberFormat="1" applyAlignment="1">
      <alignment wrapText="1"/>
    </xf>
    <xf numFmtId="0" fontId="3" fillId="6" borderId="6" xfId="0" applyFont="1" applyFill="1" applyBorder="1" applyAlignment="1">
      <alignment horizontal="center" vertical="top" wrapText="1"/>
    </xf>
    <xf numFmtId="0" fontId="38" fillId="0" borderId="0" xfId="0" applyFont="1"/>
    <xf numFmtId="0" fontId="39" fillId="0" borderId="4" xfId="0" applyFont="1" applyBorder="1" applyAlignment="1">
      <alignment vertical="center"/>
    </xf>
    <xf numFmtId="49" fontId="3" fillId="9" borderId="6" xfId="0" applyNumberFormat="1" applyFont="1" applyFill="1" applyBorder="1" applyAlignment="1">
      <alignment horizontal="center" vertical="top" wrapText="1"/>
    </xf>
    <xf numFmtId="0" fontId="33" fillId="0" borderId="6" xfId="0" applyFont="1" applyBorder="1" applyAlignment="1">
      <alignment horizontal="center" vertical="center" wrapText="1"/>
    </xf>
    <xf numFmtId="14" fontId="0" fillId="0" borderId="6" xfId="0" applyNumberFormat="1" applyBorder="1" applyAlignment="1">
      <alignment horizontal="center" vertical="center"/>
    </xf>
    <xf numFmtId="0" fontId="33" fillId="11" borderId="14" xfId="0" applyFont="1" applyFill="1" applyBorder="1" applyAlignment="1">
      <alignment wrapText="1"/>
    </xf>
    <xf numFmtId="14" fontId="3" fillId="9" borderId="6" xfId="0" applyNumberFormat="1" applyFont="1" applyFill="1" applyBorder="1" applyAlignment="1">
      <alignment horizontal="center" vertical="top" wrapText="1"/>
    </xf>
    <xf numFmtId="0" fontId="11" fillId="11" borderId="4" xfId="0" applyFont="1" applyFill="1" applyBorder="1" applyAlignment="1">
      <alignment horizontal="center" vertical="center" wrapText="1"/>
    </xf>
    <xf numFmtId="0" fontId="40" fillId="9" borderId="0" xfId="0" applyFont="1" applyFill="1"/>
    <xf numFmtId="0" fontId="40" fillId="9" borderId="0" xfId="0" applyFont="1" applyFill="1" applyAlignment="1">
      <alignment wrapText="1"/>
    </xf>
    <xf numFmtId="0" fontId="41" fillId="0" borderId="0" xfId="0" applyFont="1" applyAlignment="1">
      <alignment wrapText="1"/>
    </xf>
    <xf numFmtId="0" fontId="5"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168" fontId="4" fillId="2" borderId="6" xfId="0" applyNumberFormat="1" applyFont="1" applyFill="1" applyBorder="1" applyAlignment="1">
      <alignment horizontal="center" vertical="top" wrapText="1"/>
    </xf>
    <xf numFmtId="0" fontId="7" fillId="2" borderId="6" xfId="0"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0" fontId="0" fillId="0" borderId="0" xfId="0" applyAlignment="1">
      <alignment vertical="top"/>
    </xf>
    <xf numFmtId="0" fontId="42" fillId="0" borderId="0" xfId="0" applyFont="1"/>
  </cellXfs>
  <cellStyles count="4">
    <cellStyle name="Moeda" xfId="1" builtinId="4"/>
    <cellStyle name="Moeda 2" xfId="3" xr:uid="{A59E9B1E-7976-4CF4-8F0D-5D5F964D05A3}"/>
    <cellStyle name="Normal" xfId="0" builtinId="0"/>
    <cellStyle name="Normal 2" xfId="2" xr:uid="{993DD94D-C130-4AB1-9A86-BD8AED80B20F}"/>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52874ED-085E-47AC-B0FC-53105AA6D86B}"/>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A80B25E6-F752-4CC7-BFDF-1DF4797AC66C}">
    <nsvFilter filterId="{00000000-0009-0000-0000-000004000000}" ref="A1:J496" tableId="0">
      <columnFilter colId="0">
        <filter colId="0">
          <x:filters>
            <x:filter val="DIE"/>
          </x:filters>
        </filter>
      </columnFilter>
    </nsvFilter>
  </namedSheetView>
</namedSheetView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6"/>
  <sheetViews>
    <sheetView workbookViewId="0">
      <pane ySplit="1" topLeftCell="A2" activePane="bottomLeft" state="frozen"/>
      <selection pane="bottomLeft" activeCell="D13" sqref="D13"/>
    </sheetView>
  </sheetViews>
  <sheetFormatPr defaultColWidth="12.625" defaultRowHeight="15" customHeight="1"/>
  <cols>
    <col min="1" max="8" width="18.875" customWidth="1"/>
  </cols>
  <sheetData>
    <row r="1" spans="1:2" ht="15" customHeight="1">
      <c r="A1" s="1" t="s">
        <v>0</v>
      </c>
      <c r="B1" s="1" t="s">
        <v>1</v>
      </c>
    </row>
    <row r="3" spans="1:2" ht="15" customHeight="1">
      <c r="A3" s="1" t="s">
        <v>2</v>
      </c>
    </row>
    <row r="4" spans="1:2" ht="15" customHeight="1">
      <c r="A4" s="1" t="s">
        <v>3</v>
      </c>
    </row>
    <row r="5" spans="1:2" ht="15" customHeight="1">
      <c r="A5" s="1" t="s">
        <v>4</v>
      </c>
    </row>
    <row r="6" spans="1:2" ht="15" customHeight="1">
      <c r="A6" s="1" t="s">
        <v>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569"/>
  <sheetViews>
    <sheetView workbookViewId="0">
      <selection activeCell="E12" sqref="E12"/>
    </sheetView>
  </sheetViews>
  <sheetFormatPr defaultColWidth="12.625" defaultRowHeight="15" customHeight="1"/>
  <cols>
    <col min="1" max="1" width="18.375" bestFit="1" customWidth="1"/>
    <col min="2" max="2" width="7.125" bestFit="1" customWidth="1"/>
    <col min="3" max="3" width="16.75" bestFit="1" customWidth="1"/>
    <col min="4" max="4" width="20" bestFit="1" customWidth="1"/>
    <col min="5" max="5" width="17.5" bestFit="1" customWidth="1"/>
    <col min="6" max="6" width="38.5" bestFit="1" customWidth="1"/>
    <col min="7" max="7" width="18.375" bestFit="1" customWidth="1"/>
    <col min="8" max="8" width="39.125" bestFit="1" customWidth="1"/>
    <col min="9" max="9" width="22.875" bestFit="1" customWidth="1"/>
    <col min="10" max="10" width="63" bestFit="1" customWidth="1"/>
    <col min="11" max="11" width="38.75" bestFit="1" customWidth="1"/>
    <col min="12" max="12" width="30.625" bestFit="1" customWidth="1"/>
    <col min="13" max="13" width="26.75" bestFit="1" customWidth="1"/>
    <col min="14" max="14" width="48.5" bestFit="1" customWidth="1"/>
    <col min="15" max="15" width="18.25" bestFit="1" customWidth="1"/>
    <col min="16" max="16" width="19.75" bestFit="1" customWidth="1"/>
    <col min="17" max="17" width="34.125" bestFit="1" customWidth="1"/>
    <col min="18" max="18" width="26.875" bestFit="1" customWidth="1"/>
    <col min="19" max="19" width="39" bestFit="1" customWidth="1"/>
    <col min="20" max="20" width="31" bestFit="1" customWidth="1"/>
    <col min="21" max="21" width="31.375" bestFit="1" customWidth="1"/>
    <col min="22" max="22" width="26.5" bestFit="1" customWidth="1"/>
    <col min="23" max="23" width="17.875" bestFit="1" customWidth="1"/>
    <col min="24" max="24" width="26.375" bestFit="1" customWidth="1"/>
    <col min="25" max="25" width="21.375" bestFit="1" customWidth="1"/>
    <col min="26" max="26" width="11.625" bestFit="1" customWidth="1"/>
    <col min="27" max="27" width="11.375" bestFit="1" customWidth="1"/>
    <col min="28" max="28" width="14" bestFit="1" customWidth="1"/>
    <col min="29" max="29" width="50.625" bestFit="1" customWidth="1"/>
    <col min="30" max="30" width="33.875" bestFit="1" customWidth="1"/>
    <col min="31" max="31" width="18" bestFit="1" customWidth="1"/>
    <col min="32" max="36" width="19.375" customWidth="1"/>
  </cols>
  <sheetData>
    <row r="1" spans="1:31" ht="60">
      <c r="A1" s="2" t="s">
        <v>6</v>
      </c>
      <c r="B1" s="2" t="s">
        <v>7</v>
      </c>
      <c r="C1" s="2" t="s">
        <v>8</v>
      </c>
      <c r="D1" s="2" t="s">
        <v>9</v>
      </c>
      <c r="E1" s="2" t="s">
        <v>10</v>
      </c>
      <c r="F1" s="2" t="s">
        <v>11</v>
      </c>
      <c r="G1" s="2" t="s">
        <v>12</v>
      </c>
      <c r="H1" s="2" t="s">
        <v>13</v>
      </c>
      <c r="I1" s="2" t="s">
        <v>14</v>
      </c>
      <c r="J1" s="2" t="s">
        <v>15</v>
      </c>
      <c r="K1" s="2" t="s">
        <v>16</v>
      </c>
      <c r="L1" s="2" t="s">
        <v>17</v>
      </c>
      <c r="M1" s="2" t="s">
        <v>18</v>
      </c>
      <c r="N1" s="2" t="s">
        <v>19</v>
      </c>
      <c r="O1" s="2" t="s">
        <v>20</v>
      </c>
      <c r="P1" s="2" t="s">
        <v>21</v>
      </c>
      <c r="Q1" s="2" t="s">
        <v>22</v>
      </c>
      <c r="R1" s="2" t="s">
        <v>23</v>
      </c>
      <c r="S1" s="2" t="s">
        <v>24</v>
      </c>
      <c r="T1" s="2" t="s">
        <v>25</v>
      </c>
      <c r="U1" s="2" t="s">
        <v>26</v>
      </c>
      <c r="V1" s="2" t="s">
        <v>27</v>
      </c>
      <c r="W1" s="2" t="s">
        <v>28</v>
      </c>
      <c r="X1" s="2" t="s">
        <v>29</v>
      </c>
      <c r="Y1" s="2" t="s">
        <v>30</v>
      </c>
      <c r="Z1" s="2" t="s">
        <v>31</v>
      </c>
      <c r="AA1" s="2" t="s">
        <v>32</v>
      </c>
      <c r="AB1" s="2" t="s">
        <v>33</v>
      </c>
      <c r="AC1" s="2" t="s">
        <v>34</v>
      </c>
      <c r="AD1" s="2" t="s">
        <v>35</v>
      </c>
      <c r="AE1" s="2" t="s">
        <v>36</v>
      </c>
    </row>
    <row r="2" spans="1:31">
      <c r="A2" s="17" t="s">
        <v>37</v>
      </c>
      <c r="B2" s="17"/>
      <c r="C2" s="17"/>
      <c r="D2" s="17"/>
      <c r="E2" s="25"/>
      <c r="F2" s="26"/>
      <c r="G2" s="26"/>
      <c r="H2" s="17"/>
      <c r="I2" s="27"/>
      <c r="J2" s="27"/>
      <c r="K2" s="27"/>
      <c r="L2" s="27"/>
      <c r="M2" s="28"/>
      <c r="N2" s="29"/>
      <c r="O2" s="27"/>
      <c r="P2" s="27"/>
      <c r="Q2" s="27"/>
      <c r="R2" s="30"/>
      <c r="S2" s="31"/>
      <c r="T2" s="31"/>
      <c r="U2" s="27"/>
      <c r="V2" s="27"/>
      <c r="W2" s="26"/>
      <c r="X2" s="32"/>
      <c r="Y2" s="33"/>
      <c r="Z2" s="17"/>
      <c r="AA2" s="17"/>
      <c r="AB2" s="17"/>
      <c r="AC2" s="17"/>
      <c r="AD2" s="33"/>
      <c r="AE2" s="17"/>
    </row>
    <row r="3" spans="1:31">
      <c r="A3" s="34"/>
      <c r="B3" s="34"/>
      <c r="C3" s="34"/>
      <c r="D3" s="6"/>
      <c r="E3" s="8"/>
      <c r="F3" s="7"/>
      <c r="G3" s="7"/>
      <c r="H3" s="34"/>
      <c r="I3" s="35"/>
      <c r="J3" s="35"/>
      <c r="K3" s="35"/>
      <c r="L3" s="35"/>
      <c r="M3" s="36"/>
      <c r="N3" s="37"/>
      <c r="O3" s="35"/>
      <c r="P3" s="35"/>
      <c r="Q3" s="35"/>
      <c r="R3" s="35"/>
      <c r="S3" s="38"/>
      <c r="T3" s="38"/>
      <c r="U3" s="35"/>
      <c r="V3" s="35"/>
      <c r="W3" s="39"/>
      <c r="X3" s="40"/>
      <c r="Y3" s="41"/>
      <c r="Z3" s="6"/>
      <c r="AA3" s="6"/>
      <c r="AB3" s="6"/>
      <c r="AC3" s="6"/>
      <c r="AD3" s="9"/>
      <c r="AE3" s="6"/>
    </row>
    <row r="4" spans="1:31">
      <c r="A4" s="17"/>
      <c r="B4" s="17"/>
      <c r="C4" s="17"/>
      <c r="D4" s="17"/>
      <c r="E4" s="25"/>
      <c r="F4" s="26"/>
      <c r="G4" s="26"/>
      <c r="H4" s="17"/>
      <c r="I4" s="27"/>
      <c r="J4" s="27"/>
      <c r="K4" s="27"/>
      <c r="L4" s="27"/>
      <c r="M4" s="28"/>
      <c r="N4" s="29"/>
      <c r="O4" s="27"/>
      <c r="P4" s="27"/>
      <c r="Q4" s="27"/>
      <c r="R4" s="27"/>
      <c r="S4" s="31"/>
      <c r="T4" s="31"/>
      <c r="U4" s="27"/>
      <c r="V4" s="27"/>
      <c r="W4" s="26"/>
      <c r="X4" s="32"/>
      <c r="Y4" s="33"/>
      <c r="Z4" s="17"/>
      <c r="AA4" s="17"/>
      <c r="AB4" s="17"/>
      <c r="AC4" s="17"/>
      <c r="AD4" s="33"/>
      <c r="AE4" s="17"/>
    </row>
    <row r="5" spans="1:31">
      <c r="A5" s="34"/>
      <c r="B5" s="34"/>
      <c r="C5" s="34"/>
      <c r="D5" s="34"/>
      <c r="E5" s="42"/>
      <c r="F5" s="39"/>
      <c r="G5" s="39"/>
      <c r="H5" s="34"/>
      <c r="I5" s="35"/>
      <c r="J5" s="35"/>
      <c r="K5" s="35"/>
      <c r="L5" s="35"/>
      <c r="M5" s="36"/>
      <c r="N5" s="37"/>
      <c r="O5" s="35"/>
      <c r="P5" s="35"/>
      <c r="Q5" s="35"/>
      <c r="R5" s="35"/>
      <c r="S5" s="38"/>
      <c r="T5" s="38"/>
      <c r="U5" s="35"/>
      <c r="V5" s="35"/>
      <c r="W5" s="39"/>
      <c r="X5" s="40"/>
      <c r="Y5" s="41"/>
      <c r="Z5" s="34"/>
      <c r="AA5" s="34"/>
      <c r="AB5" s="34"/>
      <c r="AC5" s="34"/>
      <c r="AD5" s="41"/>
      <c r="AE5" s="34"/>
    </row>
    <row r="6" spans="1:31">
      <c r="A6" s="17"/>
      <c r="B6" s="17"/>
      <c r="C6" s="17"/>
      <c r="D6" s="17"/>
      <c r="E6" s="25"/>
      <c r="F6" s="26"/>
      <c r="G6" s="26"/>
      <c r="H6" s="17"/>
      <c r="I6" s="27"/>
      <c r="J6" s="27"/>
      <c r="K6" s="27"/>
      <c r="L6" s="27"/>
      <c r="M6" s="28"/>
      <c r="N6" s="29"/>
      <c r="O6" s="27"/>
      <c r="P6" s="27"/>
      <c r="Q6" s="27"/>
      <c r="R6" s="27"/>
      <c r="S6" s="31"/>
      <c r="T6" s="31"/>
      <c r="U6" s="27"/>
      <c r="V6" s="27"/>
      <c r="W6" s="26"/>
      <c r="X6" s="32"/>
      <c r="Y6" s="33"/>
      <c r="Z6" s="17"/>
      <c r="AA6" s="17"/>
      <c r="AB6" s="17"/>
      <c r="AC6" s="17"/>
      <c r="AD6" s="33"/>
      <c r="AE6" s="17"/>
    </row>
    <row r="7" spans="1:31">
      <c r="A7" s="34"/>
      <c r="B7" s="34"/>
      <c r="C7" s="34"/>
      <c r="D7" s="34"/>
      <c r="E7" s="42"/>
      <c r="F7" s="39"/>
      <c r="G7" s="39"/>
      <c r="H7" s="34"/>
      <c r="I7" s="35"/>
      <c r="J7" s="35"/>
      <c r="K7" s="35"/>
      <c r="L7" s="35"/>
      <c r="M7" s="36"/>
      <c r="N7" s="37"/>
      <c r="O7" s="35"/>
      <c r="P7" s="35"/>
      <c r="Q7" s="35"/>
      <c r="R7" s="35"/>
      <c r="S7" s="38"/>
      <c r="T7" s="38"/>
      <c r="U7" s="35"/>
      <c r="V7" s="35"/>
      <c r="W7" s="39"/>
      <c r="X7" s="40"/>
      <c r="Y7" s="41"/>
      <c r="Z7" s="34"/>
      <c r="AA7" s="34"/>
      <c r="AB7" s="34"/>
      <c r="AC7" s="34"/>
      <c r="AD7" s="41"/>
      <c r="AE7" s="34"/>
    </row>
    <row r="8" spans="1:31">
      <c r="A8" s="17"/>
      <c r="B8" s="17"/>
      <c r="C8" s="17"/>
      <c r="D8" s="17"/>
      <c r="E8" s="25"/>
      <c r="F8" s="26"/>
      <c r="G8" s="26"/>
      <c r="H8" s="17"/>
      <c r="I8" s="27"/>
      <c r="J8" s="27"/>
      <c r="K8" s="27"/>
      <c r="L8" s="27"/>
      <c r="M8" s="28"/>
      <c r="N8" s="29"/>
      <c r="O8" s="27"/>
      <c r="P8" s="27"/>
      <c r="Q8" s="27"/>
      <c r="R8" s="27"/>
      <c r="S8" s="31"/>
      <c r="T8" s="31"/>
      <c r="U8" s="27"/>
      <c r="V8" s="27"/>
      <c r="W8" s="26"/>
      <c r="X8" s="32"/>
      <c r="Y8" s="33"/>
      <c r="Z8" s="17"/>
      <c r="AA8" s="17"/>
      <c r="AB8" s="17"/>
      <c r="AC8" s="17"/>
      <c r="AD8" s="33"/>
      <c r="AE8" s="17"/>
    </row>
    <row r="9" spans="1:31">
      <c r="A9" s="34"/>
      <c r="B9" s="34"/>
      <c r="C9" s="34"/>
      <c r="D9" s="34"/>
      <c r="E9" s="42"/>
      <c r="F9" s="39"/>
      <c r="G9" s="39"/>
      <c r="H9" s="34"/>
      <c r="I9" s="35"/>
      <c r="J9" s="35"/>
      <c r="K9" s="35"/>
      <c r="L9" s="35"/>
      <c r="M9" s="36"/>
      <c r="N9" s="37"/>
      <c r="O9" s="35"/>
      <c r="P9" s="35"/>
      <c r="Q9" s="35"/>
      <c r="R9" s="35"/>
      <c r="S9" s="38"/>
      <c r="T9" s="38"/>
      <c r="U9" s="35"/>
      <c r="V9" s="35"/>
      <c r="W9" s="39"/>
      <c r="X9" s="40"/>
      <c r="Y9" s="41"/>
      <c r="Z9" s="34"/>
      <c r="AA9" s="34"/>
      <c r="AB9" s="34"/>
      <c r="AC9" s="34"/>
      <c r="AD9" s="41"/>
      <c r="AE9" s="34"/>
    </row>
    <row r="10" spans="1:31">
      <c r="A10" s="17"/>
      <c r="B10" s="17"/>
      <c r="C10" s="17"/>
      <c r="D10" s="17"/>
      <c r="E10" s="25"/>
      <c r="F10" s="26"/>
      <c r="G10" s="26"/>
      <c r="H10" s="17"/>
      <c r="I10" s="27"/>
      <c r="J10" s="27"/>
      <c r="K10" s="27"/>
      <c r="L10" s="27"/>
      <c r="M10" s="28"/>
      <c r="N10" s="29"/>
      <c r="O10" s="27"/>
      <c r="P10" s="27"/>
      <c r="Q10" s="27"/>
      <c r="R10" s="27"/>
      <c r="S10" s="31"/>
      <c r="T10" s="31"/>
      <c r="U10" s="27"/>
      <c r="V10" s="27"/>
      <c r="W10" s="26"/>
      <c r="X10" s="32"/>
      <c r="Y10" s="33"/>
      <c r="Z10" s="17"/>
      <c r="AA10" s="17"/>
      <c r="AB10" s="17"/>
      <c r="AC10" s="17"/>
      <c r="AD10" s="33"/>
      <c r="AE10" s="17"/>
    </row>
    <row r="11" spans="1:31">
      <c r="A11" s="34"/>
      <c r="B11" s="34"/>
      <c r="C11" s="34"/>
      <c r="D11" s="34"/>
      <c r="E11" s="42"/>
      <c r="F11" s="39"/>
      <c r="G11" s="39"/>
      <c r="H11" s="34"/>
      <c r="I11" s="35"/>
      <c r="J11" s="35"/>
      <c r="K11" s="35"/>
      <c r="L11" s="35"/>
      <c r="M11" s="36"/>
      <c r="N11" s="37"/>
      <c r="O11" s="35"/>
      <c r="P11" s="35"/>
      <c r="Q11" s="35"/>
      <c r="R11" s="35"/>
      <c r="S11" s="38"/>
      <c r="T11" s="38"/>
      <c r="U11" s="35"/>
      <c r="V11" s="35"/>
      <c r="W11" s="39"/>
      <c r="X11" s="40"/>
      <c r="Y11" s="41"/>
      <c r="Z11" s="34"/>
      <c r="AA11" s="34"/>
      <c r="AB11" s="34"/>
      <c r="AC11" s="34"/>
      <c r="AD11" s="41"/>
      <c r="AE11" s="34"/>
    </row>
    <row r="12" spans="1:31">
      <c r="A12" s="17"/>
      <c r="B12" s="17"/>
      <c r="C12" s="17"/>
      <c r="D12" s="17"/>
      <c r="E12" s="25"/>
      <c r="F12" s="26"/>
      <c r="G12" s="26"/>
      <c r="H12" s="17"/>
      <c r="I12" s="27"/>
      <c r="J12" s="27"/>
      <c r="K12" s="27"/>
      <c r="L12" s="27"/>
      <c r="M12" s="28"/>
      <c r="N12" s="29"/>
      <c r="O12" s="27"/>
      <c r="P12" s="27"/>
      <c r="Q12" s="27"/>
      <c r="R12" s="27"/>
      <c r="S12" s="31"/>
      <c r="T12" s="31"/>
      <c r="U12" s="27"/>
      <c r="V12" s="27"/>
      <c r="W12" s="26"/>
      <c r="X12" s="32"/>
      <c r="Y12" s="33"/>
      <c r="Z12" s="17"/>
      <c r="AA12" s="17"/>
      <c r="AB12" s="17" t="s">
        <v>38</v>
      </c>
      <c r="AC12" s="17"/>
      <c r="AD12" s="33"/>
      <c r="AE12" s="17"/>
    </row>
    <row r="177" spans="3:3" ht="15.75" customHeight="1">
      <c r="C177" s="34" t="str">
        <f>IF('PCA 2022 consolidado'!$B177="","",VLOOKUP(B177,dados!$A$1:$B$24,2,FALSE))</f>
        <v/>
      </c>
    </row>
    <row r="178" spans="3:3" ht="15.75" customHeight="1">
      <c r="C178" s="17" t="str">
        <f>IF('PCA 2022 consolidado'!$B178="","",VLOOKUP(B178,dados!$A$1:$B$24,2,FALSE))</f>
        <v/>
      </c>
    </row>
    <row r="179" spans="3:3" ht="15.75" customHeight="1">
      <c r="C179" s="34" t="str">
        <f>IF('PCA 2022 consolidado'!$B179="","",VLOOKUP(B179,dados!$A$1:$B$24,2,FALSE))</f>
        <v/>
      </c>
    </row>
    <row r="180" spans="3:3" ht="15.75" customHeight="1">
      <c r="C180" s="17" t="str">
        <f>IF('PCA 2022 consolidado'!$B180="","",VLOOKUP(B180,dados!$A$1:$B$24,2,FALSE))</f>
        <v/>
      </c>
    </row>
    <row r="181" spans="3:3" ht="15.75" customHeight="1">
      <c r="C181" s="34" t="str">
        <f>IF('PCA 2022 consolidado'!$B181="","",VLOOKUP(B181,dados!$A$1:$B$24,2,FALSE))</f>
        <v/>
      </c>
    </row>
    <row r="182" spans="3:3" ht="15.75" customHeight="1">
      <c r="C182" s="17" t="str">
        <f>IF('PCA 2022 consolidado'!$B182="","",VLOOKUP(B182,dados!$A$1:$B$24,2,FALSE))</f>
        <v/>
      </c>
    </row>
    <row r="183" spans="3:3" ht="15.75" customHeight="1">
      <c r="C183" s="34" t="str">
        <f>IF('PCA 2022 consolidado'!$B183="","",VLOOKUP(B183,dados!$A$1:$B$24,2,FALSE))</f>
        <v/>
      </c>
    </row>
    <row r="184" spans="3:3" ht="15.75" customHeight="1">
      <c r="C184" s="17" t="str">
        <f>IF('PCA 2022 consolidado'!$B184="","",VLOOKUP(B184,dados!$A$1:$B$24,2,FALSE))</f>
        <v/>
      </c>
    </row>
    <row r="185" spans="3:3" ht="15.75" customHeight="1">
      <c r="C185" s="34" t="str">
        <f>IF('PCA 2022 consolidado'!$B185="","",VLOOKUP(B185,dados!$A$1:$B$24,2,FALSE))</f>
        <v/>
      </c>
    </row>
    <row r="186" spans="3:3" ht="15.75" customHeight="1">
      <c r="C186" s="17" t="str">
        <f>IF('PCA 2022 consolidado'!$B186="","",VLOOKUP(B186,dados!$A$1:$B$24,2,FALSE))</f>
        <v/>
      </c>
    </row>
    <row r="187" spans="3:3" ht="15.75" customHeight="1">
      <c r="C187" s="34" t="str">
        <f>IF('PCA 2022 consolidado'!$B187="","",VLOOKUP(B187,dados!$A$1:$B$24,2,FALSE))</f>
        <v/>
      </c>
    </row>
    <row r="188" spans="3:3" ht="15.75" customHeight="1">
      <c r="C188" s="17" t="str">
        <f>IF('PCA 2022 consolidado'!$B188="","",VLOOKUP(B188,dados!$A$1:$B$24,2,FALSE))</f>
        <v/>
      </c>
    </row>
    <row r="189" spans="3:3" ht="15.75" customHeight="1">
      <c r="C189" s="34" t="str">
        <f>IF('PCA 2022 consolidado'!$B189="","",VLOOKUP(B189,dados!$A$1:$B$24,2,FALSE))</f>
        <v/>
      </c>
    </row>
    <row r="190" spans="3:3" ht="15.75" customHeight="1">
      <c r="C190" s="17" t="str">
        <f>IF('PCA 2022 consolidado'!$B190="","",VLOOKUP(B190,dados!$A$1:$B$24,2,FALSE))</f>
        <v/>
      </c>
    </row>
    <row r="191" spans="3:3" ht="15.75" customHeight="1">
      <c r="C191" s="34" t="str">
        <f>IF('PCA 2022 consolidado'!$B191="","",VLOOKUP(B191,dados!$A$1:$B$24,2,FALSE))</f>
        <v/>
      </c>
    </row>
    <row r="192" spans="3:3" ht="15.75" customHeight="1">
      <c r="C192" s="17" t="str">
        <f>IF('PCA 2022 consolidado'!$B192="","",VLOOKUP(B192,dados!$A$1:$B$24,2,FALSE))</f>
        <v/>
      </c>
    </row>
    <row r="193" spans="3:3" ht="15.75" customHeight="1">
      <c r="C193" s="34" t="str">
        <f>IF('PCA 2022 consolidado'!$B193="","",VLOOKUP(B193,dados!$A$1:$B$24,2,FALSE))</f>
        <v/>
      </c>
    </row>
    <row r="194" spans="3:3" ht="15.75" customHeight="1">
      <c r="C194" s="17" t="str">
        <f>IF('PCA 2022 consolidado'!$B194="","",VLOOKUP(B194,dados!$A$1:$B$24,2,FALSE))</f>
        <v/>
      </c>
    </row>
    <row r="195" spans="3:3" ht="15.75" customHeight="1">
      <c r="C195" s="34" t="str">
        <f>IF('PCA 2022 consolidado'!$B195="","",VLOOKUP(B195,dados!$A$1:$B$24,2,FALSE))</f>
        <v/>
      </c>
    </row>
    <row r="196" spans="3:3" ht="15.75" customHeight="1">
      <c r="C196" s="17" t="str">
        <f>IF('PCA 2022 consolidado'!$B196="","",VLOOKUP(B196,dados!$A$1:$B$24,2,FALSE))</f>
        <v/>
      </c>
    </row>
    <row r="197" spans="3:3" ht="15.75" customHeight="1">
      <c r="C197" s="34" t="str">
        <f>IF('PCA 2022 consolidado'!$B197="","",VLOOKUP(B197,dados!$A$1:$B$24,2,FALSE))</f>
        <v/>
      </c>
    </row>
    <row r="198" spans="3:3" ht="15.75" customHeight="1">
      <c r="C198" s="17" t="str">
        <f>IF('PCA 2022 consolidado'!$B198="","",VLOOKUP(B198,dados!$A$1:$B$24,2,FALSE))</f>
        <v/>
      </c>
    </row>
    <row r="199" spans="3:3" ht="15.75" customHeight="1">
      <c r="C199" s="34" t="str">
        <f>IF('PCA 2022 consolidado'!$B199="","",VLOOKUP(B199,dados!$A$1:$B$24,2,FALSE))</f>
        <v/>
      </c>
    </row>
    <row r="200" spans="3:3" ht="15.75" customHeight="1">
      <c r="C200" s="17" t="str">
        <f>IF('PCA 2022 consolidado'!$B200="","",VLOOKUP(B200,dados!$A$1:$B$24,2,FALSE))</f>
        <v/>
      </c>
    </row>
    <row r="201" spans="3:3" ht="15.75" customHeight="1">
      <c r="C201" s="34" t="str">
        <f>IF('PCA 2022 consolidado'!$B201="","",VLOOKUP(B201,dados!$A$1:$B$24,2,FALSE))</f>
        <v/>
      </c>
    </row>
    <row r="202" spans="3:3" ht="15.75" customHeight="1">
      <c r="C202" s="17" t="str">
        <f>IF('PCA 2022 consolidado'!$B202="","",VLOOKUP(B202,dados!$A$1:$B$24,2,FALSE))</f>
        <v/>
      </c>
    </row>
    <row r="203" spans="3:3" ht="15.75" customHeight="1">
      <c r="C203" s="34" t="str">
        <f>IF('PCA 2022 consolidado'!$B203="","",VLOOKUP(B203,dados!$A$1:$B$24,2,FALSE))</f>
        <v/>
      </c>
    </row>
    <row r="204" spans="3:3" ht="15.75" customHeight="1">
      <c r="C204" s="17" t="str">
        <f>IF('PCA 2022 consolidado'!$B204="","",VLOOKUP(B204,dados!$A$1:$B$24,2,FALSE))</f>
        <v/>
      </c>
    </row>
    <row r="205" spans="3:3" ht="15.75" customHeight="1">
      <c r="C205" s="34" t="str">
        <f>IF('PCA 2022 consolidado'!$B205="","",VLOOKUP(B205,dados!$A$1:$B$24,2,FALSE))</f>
        <v/>
      </c>
    </row>
    <row r="206" spans="3:3" ht="15.75" customHeight="1">
      <c r="C206" s="17" t="str">
        <f>IF('PCA 2022 consolidado'!$B206="","",VLOOKUP(B206,dados!$A$1:$B$24,2,FALSE))</f>
        <v/>
      </c>
    </row>
    <row r="207" spans="3:3" ht="15.75" customHeight="1">
      <c r="C207" s="34" t="str">
        <f>IF('PCA 2022 consolidado'!$B207="","",VLOOKUP(B207,dados!$A$1:$B$24,2,FALSE))</f>
        <v/>
      </c>
    </row>
    <row r="208" spans="3:3" ht="15.75" customHeight="1">
      <c r="C208" s="17" t="str">
        <f>IF('PCA 2022 consolidado'!$B208="","",VLOOKUP(B208,dados!$A$1:$B$24,2,FALSE))</f>
        <v/>
      </c>
    </row>
    <row r="209" spans="3:3" ht="15.75" customHeight="1">
      <c r="C209" s="34" t="str">
        <f>IF('PCA 2022 consolidado'!$B209="","",VLOOKUP(B209,dados!$A$1:$B$24,2,FALSE))</f>
        <v/>
      </c>
    </row>
    <row r="210" spans="3:3" ht="15.75" customHeight="1">
      <c r="C210" s="17" t="str">
        <f>IF('PCA 2022 consolidado'!$B210="","",VLOOKUP(B210,dados!$A$1:$B$24,2,FALSE))</f>
        <v/>
      </c>
    </row>
    <row r="211" spans="3:3" ht="15.75" customHeight="1">
      <c r="C211" s="34" t="str">
        <f>IF('PCA 2022 consolidado'!$B211="","",VLOOKUP(B211,dados!$A$1:$B$24,2,FALSE))</f>
        <v/>
      </c>
    </row>
    <row r="212" spans="3:3" ht="15.75" customHeight="1">
      <c r="C212" s="17" t="str">
        <f>IF('PCA 2022 consolidado'!$B212="","",VLOOKUP(B212,dados!$A$1:$B$24,2,FALSE))</f>
        <v/>
      </c>
    </row>
    <row r="213" spans="3:3" ht="15.75" customHeight="1">
      <c r="C213" s="34" t="str">
        <f>IF('PCA 2022 consolidado'!$B213="","",VLOOKUP(B213,dados!$A$1:$B$24,2,FALSE))</f>
        <v/>
      </c>
    </row>
    <row r="214" spans="3:3" ht="15.75" customHeight="1">
      <c r="C214" s="17" t="str">
        <f>IF('PCA 2022 consolidado'!$B214="","",VLOOKUP(B214,dados!$A$1:$B$24,2,FALSE))</f>
        <v/>
      </c>
    </row>
    <row r="215" spans="3:3" ht="15.75" customHeight="1">
      <c r="C215" s="34" t="str">
        <f>IF('PCA 2022 consolidado'!$B215="","",VLOOKUP(B215,dados!$A$1:$B$24,2,FALSE))</f>
        <v/>
      </c>
    </row>
    <row r="216" spans="3:3" ht="15.75" customHeight="1">
      <c r="C216" s="17" t="str">
        <f>IF('PCA 2022 consolidado'!$B216="","",VLOOKUP(B216,dados!$A$1:$B$24,2,FALSE))</f>
        <v/>
      </c>
    </row>
    <row r="217" spans="3:3" ht="15.75" customHeight="1">
      <c r="C217" s="34" t="str">
        <f>IF('PCA 2022 consolidado'!$B217="","",VLOOKUP(B217,dados!$A$1:$B$24,2,FALSE))</f>
        <v/>
      </c>
    </row>
    <row r="218" spans="3:3" ht="15.75" customHeight="1">
      <c r="C218" s="17" t="str">
        <f>IF('PCA 2022 consolidado'!$B218="","",VLOOKUP(B218,dados!$A$1:$B$24,2,FALSE))</f>
        <v/>
      </c>
    </row>
    <row r="219" spans="3:3" ht="15.75" customHeight="1">
      <c r="C219" s="34" t="str">
        <f>IF('PCA 2022 consolidado'!$B219="","",VLOOKUP(B219,dados!$A$1:$B$24,2,FALSE))</f>
        <v/>
      </c>
    </row>
    <row r="220" spans="3:3" ht="15.75" customHeight="1">
      <c r="C220" s="17" t="str">
        <f>IF('PCA 2022 consolidado'!$B220="","",VLOOKUP(B220,dados!$A$1:$B$24,2,FALSE))</f>
        <v/>
      </c>
    </row>
    <row r="221" spans="3:3" ht="15.75" customHeight="1">
      <c r="C221" s="34" t="str">
        <f>IF('PCA 2022 consolidado'!$B221="","",VLOOKUP(B221,dados!$A$1:$B$24,2,FALSE))</f>
        <v/>
      </c>
    </row>
    <row r="222" spans="3:3" ht="15.75" customHeight="1">
      <c r="C222" s="17" t="str">
        <f>IF('PCA 2022 consolidado'!$B222="","",VLOOKUP(B222,dados!$A$1:$B$24,2,FALSE))</f>
        <v/>
      </c>
    </row>
    <row r="223" spans="3:3" ht="15.75" customHeight="1">
      <c r="C223" s="34" t="str">
        <f>IF('PCA 2022 consolidado'!$B223="","",VLOOKUP(B223,dados!$A$1:$B$24,2,FALSE))</f>
        <v/>
      </c>
    </row>
    <row r="224" spans="3:3" ht="15.75" customHeight="1">
      <c r="C224" s="17" t="str">
        <f>IF('PCA 2022 consolidado'!$B224="","",VLOOKUP(B224,dados!$A$1:$B$24,2,FALSE))</f>
        <v/>
      </c>
    </row>
    <row r="225" spans="3:3" ht="15.75" customHeight="1">
      <c r="C225" s="34" t="str">
        <f>IF('PCA 2022 consolidado'!$B225="","",VLOOKUP(B225,dados!$A$1:$B$24,2,FALSE))</f>
        <v/>
      </c>
    </row>
    <row r="226" spans="3:3" ht="15.75" customHeight="1">
      <c r="C226" s="17" t="str">
        <f>IF('PCA 2022 consolidado'!$B226="","",VLOOKUP(B226,dados!$A$1:$B$24,2,FALSE))</f>
        <v/>
      </c>
    </row>
    <row r="227" spans="3:3" ht="15.75" customHeight="1">
      <c r="C227" s="34" t="str">
        <f>IF('PCA 2022 consolidado'!$B227="","",VLOOKUP(B227,dados!$A$1:$B$24,2,FALSE))</f>
        <v/>
      </c>
    </row>
    <row r="228" spans="3:3" ht="15.75" customHeight="1">
      <c r="C228" s="17" t="str">
        <f>IF('PCA 2022 consolidado'!$B228="","",VLOOKUP(B228,dados!$A$1:$B$24,2,FALSE))</f>
        <v/>
      </c>
    </row>
    <row r="229" spans="3:3" ht="15.75" customHeight="1">
      <c r="C229" s="34" t="str">
        <f>IF('PCA 2022 consolidado'!$B229="","",VLOOKUP(B229,dados!$A$1:$B$24,2,FALSE))</f>
        <v/>
      </c>
    </row>
    <row r="230" spans="3:3" ht="15.75" customHeight="1">
      <c r="C230" s="17" t="str">
        <f>IF('PCA 2022 consolidado'!$B230="","",VLOOKUP(B230,dados!$A$1:$B$24,2,FALSE))</f>
        <v/>
      </c>
    </row>
    <row r="231" spans="3:3" ht="15.75" customHeight="1">
      <c r="C231" s="34" t="str">
        <f>IF('PCA 2022 consolidado'!$B231="","",VLOOKUP(B231,dados!$A$1:$B$24,2,FALSE))</f>
        <v/>
      </c>
    </row>
    <row r="232" spans="3:3" ht="15.75" customHeight="1">
      <c r="C232" s="17" t="str">
        <f>IF('PCA 2022 consolidado'!$B232="","",VLOOKUP(B232,dados!$A$1:$B$24,2,FALSE))</f>
        <v/>
      </c>
    </row>
    <row r="233" spans="3:3" ht="15.75" customHeight="1">
      <c r="C233" s="34" t="str">
        <f>IF('PCA 2022 consolidado'!$B233="","",VLOOKUP(B233,dados!$A$1:$B$24,2,FALSE))</f>
        <v/>
      </c>
    </row>
    <row r="234" spans="3:3" ht="15.75" customHeight="1">
      <c r="C234" s="17" t="str">
        <f>IF('PCA 2022 consolidado'!$B234="","",VLOOKUP(B234,dados!$A$1:$B$24,2,FALSE))</f>
        <v/>
      </c>
    </row>
    <row r="235" spans="3:3" ht="15.75" customHeight="1">
      <c r="C235" s="34" t="str">
        <f>IF('PCA 2022 consolidado'!$B235="","",VLOOKUP(B235,dados!$A$1:$B$24,2,FALSE))</f>
        <v/>
      </c>
    </row>
    <row r="236" spans="3:3" ht="15.75" customHeight="1">
      <c r="C236" s="17" t="str">
        <f>IF('PCA 2022 consolidado'!$B236="","",VLOOKUP(B236,dados!$A$1:$B$24,2,FALSE))</f>
        <v/>
      </c>
    </row>
    <row r="237" spans="3:3" ht="15.75" customHeight="1">
      <c r="C237" s="34" t="str">
        <f>IF('PCA 2022 consolidado'!$B237="","",VLOOKUP(B237,dados!$A$1:$B$24,2,FALSE))</f>
        <v/>
      </c>
    </row>
    <row r="238" spans="3:3" ht="15.75" customHeight="1">
      <c r="C238" s="17" t="str">
        <f>IF('PCA 2022 consolidado'!$B238="","",VLOOKUP(B238,dados!$A$1:$B$24,2,FALSE))</f>
        <v/>
      </c>
    </row>
    <row r="239" spans="3:3" ht="15.75" customHeight="1">
      <c r="C239" s="34" t="str">
        <f>IF('PCA 2022 consolidado'!$B239="","",VLOOKUP(B239,dados!$A$1:$B$24,2,FALSE))</f>
        <v/>
      </c>
    </row>
    <row r="240" spans="3:3" ht="15.75" customHeight="1">
      <c r="C240" s="17" t="str">
        <f>IF('PCA 2022 consolidado'!$B240="","",VLOOKUP(B240,dados!$A$1:$B$24,2,FALSE))</f>
        <v/>
      </c>
    </row>
    <row r="241" spans="3:3" ht="15.75" customHeight="1">
      <c r="C241" s="34" t="str">
        <f>IF('PCA 2022 consolidado'!$B241="","",VLOOKUP(B241,dados!$A$1:$B$24,2,FALSE))</f>
        <v/>
      </c>
    </row>
    <row r="242" spans="3:3" ht="15.75" customHeight="1">
      <c r="C242" s="17" t="str">
        <f>IF('PCA 2022 consolidado'!$B242="","",VLOOKUP(B242,dados!$A$1:$B$24,2,FALSE))</f>
        <v/>
      </c>
    </row>
    <row r="243" spans="3:3" ht="15.75" customHeight="1">
      <c r="C243" s="34" t="str">
        <f>IF('PCA 2022 consolidado'!$B243="","",VLOOKUP(B243,dados!$A$1:$B$24,2,FALSE))</f>
        <v/>
      </c>
    </row>
    <row r="244" spans="3:3" ht="15.75" customHeight="1">
      <c r="C244" s="17" t="str">
        <f>IF('PCA 2022 consolidado'!$B244="","",VLOOKUP(B244,dados!$A$1:$B$24,2,FALSE))</f>
        <v/>
      </c>
    </row>
    <row r="245" spans="3:3" ht="15.75" customHeight="1">
      <c r="C245" s="34" t="str">
        <f>IF('PCA 2022 consolidado'!$B245="","",VLOOKUP(B245,dados!$A$1:$B$24,2,FALSE))</f>
        <v/>
      </c>
    </row>
    <row r="246" spans="3:3" ht="15.75" customHeight="1">
      <c r="C246" s="17" t="str">
        <f>IF('PCA 2022 consolidado'!$B246="","",VLOOKUP(B246,dados!$A$1:$B$24,2,FALSE))</f>
        <v/>
      </c>
    </row>
    <row r="247" spans="3:3" ht="15.75" customHeight="1">
      <c r="C247" s="34" t="str">
        <f>IF('PCA 2022 consolidado'!$B247="","",VLOOKUP(B247,dados!$A$1:$B$24,2,FALSE))</f>
        <v/>
      </c>
    </row>
    <row r="248" spans="3:3" ht="15.75" customHeight="1">
      <c r="C248" s="17" t="str">
        <f>IF('PCA 2022 consolidado'!$B248="","",VLOOKUP(B248,dados!$A$1:$B$24,2,FALSE))</f>
        <v/>
      </c>
    </row>
    <row r="249" spans="3:3" ht="15.75" customHeight="1">
      <c r="C249" s="34" t="str">
        <f>IF('PCA 2022 consolidado'!$B249="","",VLOOKUP(B249,dados!$A$1:$B$24,2,FALSE))</f>
        <v/>
      </c>
    </row>
    <row r="250" spans="3:3" ht="15.75" customHeight="1">
      <c r="C250" s="17" t="str">
        <f>IF('PCA 2022 consolidado'!$B250="","",VLOOKUP(B250,dados!$A$1:$B$24,2,FALSE))</f>
        <v/>
      </c>
    </row>
    <row r="251" spans="3:3" ht="15.75" customHeight="1">
      <c r="C251" s="34" t="str">
        <f>IF('PCA 2022 consolidado'!$B251="","",VLOOKUP(B251,dados!$A$1:$B$24,2,FALSE))</f>
        <v/>
      </c>
    </row>
    <row r="252" spans="3:3" ht="15.75" customHeight="1">
      <c r="C252" s="17" t="str">
        <f>IF('PCA 2022 consolidado'!$B252="","",VLOOKUP(B252,dados!$A$1:$B$24,2,FALSE))</f>
        <v/>
      </c>
    </row>
    <row r="253" spans="3:3" ht="15.75" customHeight="1">
      <c r="C253" s="34" t="str">
        <f>IF('PCA 2022 consolidado'!$B253="","",VLOOKUP(B253,dados!$A$1:$B$24,2,FALSE))</f>
        <v/>
      </c>
    </row>
    <row r="254" spans="3:3" ht="15.75" customHeight="1">
      <c r="C254" s="17" t="str">
        <f>IF('PCA 2022 consolidado'!$B254="","",VLOOKUP(B254,dados!$A$1:$B$24,2,FALSE))</f>
        <v/>
      </c>
    </row>
    <row r="255" spans="3:3" ht="15.75" customHeight="1">
      <c r="C255" s="34" t="str">
        <f>IF('PCA 2022 consolidado'!$B255="","",VLOOKUP(B255,dados!$A$1:$B$24,2,FALSE))</f>
        <v/>
      </c>
    </row>
    <row r="256" spans="3:3" ht="15.75" customHeight="1">
      <c r="C256" s="17" t="str">
        <f>IF('PCA 2022 consolidado'!$B256="","",VLOOKUP(B256,dados!$A$1:$B$24,2,FALSE))</f>
        <v/>
      </c>
    </row>
    <row r="257" spans="3:3" ht="15.75" customHeight="1">
      <c r="C257" s="34" t="str">
        <f>IF('PCA 2022 consolidado'!$B257="","",VLOOKUP(B257,dados!$A$1:$B$24,2,FALSE))</f>
        <v/>
      </c>
    </row>
    <row r="258" spans="3:3" ht="15.75" customHeight="1">
      <c r="C258" s="17" t="str">
        <f>IF('PCA 2022 consolidado'!$B258="","",VLOOKUP(B258,dados!$A$1:$B$24,2,FALSE))</f>
        <v/>
      </c>
    </row>
    <row r="259" spans="3:3" ht="15.75" customHeight="1">
      <c r="C259" s="34" t="str">
        <f>IF('PCA 2022 consolidado'!$B259="","",VLOOKUP(B259,dados!$A$1:$B$24,2,FALSE))</f>
        <v/>
      </c>
    </row>
    <row r="260" spans="3:3" ht="15.75" customHeight="1">
      <c r="C260" s="17" t="str">
        <f>IF('PCA 2022 consolidado'!$B260="","",VLOOKUP(B260,dados!$A$1:$B$24,2,FALSE))</f>
        <v/>
      </c>
    </row>
    <row r="261" spans="3:3" ht="15.75" customHeight="1">
      <c r="C261" s="34" t="str">
        <f>IF('PCA 2022 consolidado'!$B261="","",VLOOKUP(B261,dados!$A$1:$B$24,2,FALSE))</f>
        <v/>
      </c>
    </row>
    <row r="262" spans="3:3" ht="15.75" customHeight="1">
      <c r="C262" s="17" t="str">
        <f>IF('PCA 2022 consolidado'!$B262="","",VLOOKUP(B262,dados!$A$1:$B$24,2,FALSE))</f>
        <v/>
      </c>
    </row>
    <row r="263" spans="3:3" ht="15.75" customHeight="1">
      <c r="C263" s="34" t="str">
        <f>IF('PCA 2022 consolidado'!$B263="","",VLOOKUP(B263,dados!$A$1:$B$24,2,FALSE))</f>
        <v/>
      </c>
    </row>
    <row r="264" spans="3:3" ht="15.75" customHeight="1">
      <c r="C264" s="17" t="str">
        <f>IF('PCA 2022 consolidado'!$B264="","",VLOOKUP(B264,dados!$A$1:$B$24,2,FALSE))</f>
        <v/>
      </c>
    </row>
    <row r="265" spans="3:3" ht="15.75" customHeight="1">
      <c r="C265" s="34" t="str">
        <f>IF('PCA 2022 consolidado'!$B265="","",VLOOKUP(B265,dados!$A$1:$B$24,2,FALSE))</f>
        <v/>
      </c>
    </row>
    <row r="266" spans="3:3" ht="15.75" customHeight="1">
      <c r="C266" s="17" t="str">
        <f>IF('PCA 2022 consolidado'!$B266="","",VLOOKUP(B266,dados!$A$1:$B$24,2,FALSE))</f>
        <v/>
      </c>
    </row>
    <row r="267" spans="3:3" ht="15.75" customHeight="1">
      <c r="C267" s="34" t="str">
        <f>IF('PCA 2022 consolidado'!$B267="","",VLOOKUP(B267,dados!$A$1:$B$24,2,FALSE))</f>
        <v/>
      </c>
    </row>
    <row r="268" spans="3:3" ht="15.75" customHeight="1">
      <c r="C268" s="17" t="str">
        <f>IF('PCA 2022 consolidado'!$B268="","",VLOOKUP(B268,dados!$A$1:$B$24,2,FALSE))</f>
        <v/>
      </c>
    </row>
    <row r="269" spans="3:3" ht="15.75" customHeight="1">
      <c r="C269" s="34" t="str">
        <f>IF('PCA 2022 consolidado'!$B269="","",VLOOKUP(B269,dados!$A$1:$B$24,2,FALSE))</f>
        <v/>
      </c>
    </row>
    <row r="270" spans="3:3" ht="15.75" customHeight="1">
      <c r="C270" s="17" t="str">
        <f>IF('PCA 2022 consolidado'!$B270="","",VLOOKUP(B270,dados!$A$1:$B$24,2,FALSE))</f>
        <v/>
      </c>
    </row>
    <row r="271" spans="3:3" ht="15.75" customHeight="1">
      <c r="C271" s="34" t="str">
        <f>IF('PCA 2022 consolidado'!$B271="","",VLOOKUP(B271,dados!$A$1:$B$24,2,FALSE))</f>
        <v/>
      </c>
    </row>
    <row r="272" spans="3:3" ht="15.75" customHeight="1">
      <c r="C272" s="17" t="str">
        <f>IF('PCA 2022 consolidado'!$B272="","",VLOOKUP(B272,dados!$A$1:$B$24,2,FALSE))</f>
        <v/>
      </c>
    </row>
    <row r="273" spans="3:3" ht="15.75" customHeight="1">
      <c r="C273" s="34" t="str">
        <f>IF('PCA 2022 consolidado'!$B273="","",VLOOKUP(B273,dados!$A$1:$B$24,2,FALSE))</f>
        <v/>
      </c>
    </row>
    <row r="274" spans="3:3" ht="15.75" customHeight="1">
      <c r="C274" s="17" t="str">
        <f>IF('PCA 2022 consolidado'!$B274="","",VLOOKUP(B274,dados!$A$1:$B$24,2,FALSE))</f>
        <v/>
      </c>
    </row>
    <row r="275" spans="3:3" ht="15.75" customHeight="1">
      <c r="C275" s="34" t="str">
        <f>IF('PCA 2022 consolidado'!$B275="","",VLOOKUP(B275,dados!$A$1:$B$24,2,FALSE))</f>
        <v/>
      </c>
    </row>
    <row r="276" spans="3:3" ht="15.75" customHeight="1">
      <c r="C276" s="17" t="str">
        <f>IF('PCA 2022 consolidado'!$B276="","",VLOOKUP(B276,dados!$A$1:$B$24,2,FALSE))</f>
        <v/>
      </c>
    </row>
    <row r="277" spans="3:3" ht="15.75" customHeight="1">
      <c r="C277" s="34" t="str">
        <f>IF('PCA 2022 consolidado'!$B277="","",VLOOKUP(B277,dados!$A$1:$B$24,2,FALSE))</f>
        <v/>
      </c>
    </row>
    <row r="278" spans="3:3" ht="15.75" customHeight="1">
      <c r="C278" s="17" t="str">
        <f>IF('PCA 2022 consolidado'!$B278="","",VLOOKUP(B278,dados!$A$1:$B$24,2,FALSE))</f>
        <v/>
      </c>
    </row>
    <row r="279" spans="3:3" ht="15.75" customHeight="1">
      <c r="C279" s="34" t="str">
        <f>IF('PCA 2022 consolidado'!$B279="","",VLOOKUP(B279,dados!$A$1:$B$24,2,FALSE))</f>
        <v/>
      </c>
    </row>
    <row r="280" spans="3:3" ht="15.75" customHeight="1">
      <c r="C280" s="17" t="str">
        <f>IF('PCA 2022 consolidado'!$B280="","",VLOOKUP(B280,dados!$A$1:$B$24,2,FALSE))</f>
        <v/>
      </c>
    </row>
    <row r="281" spans="3:3" ht="15.75" customHeight="1">
      <c r="C281" s="34" t="str">
        <f>IF('PCA 2022 consolidado'!$B281="","",VLOOKUP(B281,dados!$A$1:$B$24,2,FALSE))</f>
        <v/>
      </c>
    </row>
    <row r="282" spans="3:3" ht="15.75" customHeight="1">
      <c r="C282" s="17" t="str">
        <f>IF('PCA 2022 consolidado'!$B282="","",VLOOKUP(B282,dados!$A$1:$B$24,2,FALSE))</f>
        <v/>
      </c>
    </row>
    <row r="283" spans="3:3" ht="15.75" customHeight="1">
      <c r="C283" s="34" t="str">
        <f>IF('PCA 2022 consolidado'!$B283="","",VLOOKUP(B283,dados!$A$1:$B$24,2,FALSE))</f>
        <v/>
      </c>
    </row>
    <row r="284" spans="3:3" ht="15.75" customHeight="1">
      <c r="C284" s="17" t="str">
        <f>IF('PCA 2022 consolidado'!$B284="","",VLOOKUP(B284,dados!$A$1:$B$24,2,FALSE))</f>
        <v/>
      </c>
    </row>
    <row r="285" spans="3:3" ht="15.75" customHeight="1">
      <c r="C285" s="34" t="str">
        <f>IF('PCA 2022 consolidado'!$B285="","",VLOOKUP(B285,dados!$A$1:$B$24,2,FALSE))</f>
        <v/>
      </c>
    </row>
    <row r="286" spans="3:3" ht="15.75" customHeight="1">
      <c r="C286" s="17" t="str">
        <f>IF('PCA 2022 consolidado'!$B286="","",VLOOKUP(B286,dados!$A$1:$B$24,2,FALSE))</f>
        <v/>
      </c>
    </row>
    <row r="287" spans="3:3" ht="15.75" customHeight="1">
      <c r="C287" s="34" t="str">
        <f>IF('PCA 2022 consolidado'!$B287="","",VLOOKUP(B287,dados!$A$1:$B$24,2,FALSE))</f>
        <v/>
      </c>
    </row>
    <row r="288" spans="3:3" ht="15.75" customHeight="1">
      <c r="C288" s="17" t="str">
        <f>IF('PCA 2022 consolidado'!$B288="","",VLOOKUP(B288,dados!$A$1:$B$24,2,FALSE))</f>
        <v/>
      </c>
    </row>
    <row r="289" spans="3:3" ht="15.75" customHeight="1">
      <c r="C289" s="34" t="str">
        <f>IF('PCA 2022 consolidado'!$B289="","",VLOOKUP(B289,dados!$A$1:$B$24,2,FALSE))</f>
        <v/>
      </c>
    </row>
    <row r="290" spans="3:3" ht="15.75" customHeight="1">
      <c r="C290" s="17" t="str">
        <f>IF('PCA 2022 consolidado'!$B290="","",VLOOKUP(B290,dados!$A$1:$B$24,2,FALSE))</f>
        <v/>
      </c>
    </row>
    <row r="291" spans="3:3" ht="15.75" customHeight="1">
      <c r="C291" s="34" t="str">
        <f>IF('PCA 2022 consolidado'!$B291="","",VLOOKUP(B291,dados!$A$1:$B$24,2,FALSE))</f>
        <v/>
      </c>
    </row>
    <row r="292" spans="3:3" ht="15.75" customHeight="1">
      <c r="C292" s="17" t="str">
        <f>IF('PCA 2022 consolidado'!$B292="","",VLOOKUP(B292,dados!$A$1:$B$24,2,FALSE))</f>
        <v/>
      </c>
    </row>
    <row r="293" spans="3:3" ht="15.75" customHeight="1">
      <c r="C293" s="34" t="str">
        <f>IF('PCA 2022 consolidado'!$B293="","",VLOOKUP(B293,dados!$A$1:$B$24,2,FALSE))</f>
        <v/>
      </c>
    </row>
    <row r="294" spans="3:3" ht="15.75" customHeight="1">
      <c r="C294" s="17" t="str">
        <f>IF('PCA 2022 consolidado'!$B294="","",VLOOKUP(B294,dados!$A$1:$B$24,2,FALSE))</f>
        <v/>
      </c>
    </row>
    <row r="295" spans="3:3" ht="15.75" customHeight="1">
      <c r="C295" s="34" t="str">
        <f>IF('PCA 2022 consolidado'!$B295="","",VLOOKUP(B295,dados!$A$1:$B$24,2,FALSE))</f>
        <v/>
      </c>
    </row>
    <row r="296" spans="3:3" ht="15.75" customHeight="1">
      <c r="C296" s="17" t="str">
        <f>IF('PCA 2022 consolidado'!$B296="","",VLOOKUP(B296,dados!$A$1:$B$24,2,FALSE))</f>
        <v/>
      </c>
    </row>
    <row r="297" spans="3:3" ht="15.75" customHeight="1">
      <c r="C297" s="34" t="str">
        <f>IF('PCA 2022 consolidado'!$B297="","",VLOOKUP(B297,dados!$A$1:$B$24,2,FALSE))</f>
        <v/>
      </c>
    </row>
    <row r="298" spans="3:3" ht="15.75" customHeight="1">
      <c r="C298" s="17" t="str">
        <f>IF('PCA 2022 consolidado'!$B298="","",VLOOKUP(B298,dados!$A$1:$B$24,2,FALSE))</f>
        <v/>
      </c>
    </row>
    <row r="299" spans="3:3" ht="15.75" customHeight="1">
      <c r="C299" s="34" t="str">
        <f>IF('PCA 2022 consolidado'!$B299="","",VLOOKUP(B299,dados!$A$1:$B$24,2,FALSE))</f>
        <v/>
      </c>
    </row>
    <row r="300" spans="3:3" ht="15.75" customHeight="1">
      <c r="C300" s="17" t="str">
        <f>IF('PCA 2022 consolidado'!$B300="","",VLOOKUP(B300,dados!$A$1:$B$24,2,FALSE))</f>
        <v/>
      </c>
    </row>
    <row r="301" spans="3:3" ht="15.75" customHeight="1">
      <c r="C301" s="34" t="str">
        <f>IF('PCA 2022 consolidado'!$B301="","",VLOOKUP(B301,dados!$A$1:$B$24,2,FALSE))</f>
        <v/>
      </c>
    </row>
    <row r="302" spans="3:3" ht="15.75" customHeight="1">
      <c r="C302" s="17" t="str">
        <f>IF('PCA 2022 consolidado'!$B302="","",VLOOKUP(B302,dados!$A$1:$B$24,2,FALSE))</f>
        <v/>
      </c>
    </row>
    <row r="303" spans="3:3" ht="15.75" customHeight="1">
      <c r="C303" s="34" t="str">
        <f>IF('PCA 2022 consolidado'!$B303="","",VLOOKUP(B303,dados!$A$1:$B$24,2,FALSE))</f>
        <v/>
      </c>
    </row>
    <row r="304" spans="3:3" ht="15.75" customHeight="1">
      <c r="C304" s="17" t="str">
        <f>IF('PCA 2022 consolidado'!$B304="","",VLOOKUP(B304,dados!$A$1:$B$24,2,FALSE))</f>
        <v/>
      </c>
    </row>
    <row r="305" spans="3:3" ht="15.75" customHeight="1">
      <c r="C305" s="34" t="str">
        <f>IF('PCA 2022 consolidado'!$B305="","",VLOOKUP(B305,dados!$A$1:$B$24,2,FALSE))</f>
        <v/>
      </c>
    </row>
    <row r="306" spans="3:3" ht="15.75" customHeight="1">
      <c r="C306" s="17" t="str">
        <f>IF('PCA 2022 consolidado'!$B306="","",VLOOKUP(B306,dados!$A$1:$B$24,2,FALSE))</f>
        <v/>
      </c>
    </row>
    <row r="307" spans="3:3" ht="15.75" customHeight="1">
      <c r="C307" s="34" t="str">
        <f>IF('PCA 2022 consolidado'!$B307="","",VLOOKUP(B307,dados!$A$1:$B$24,2,FALSE))</f>
        <v/>
      </c>
    </row>
    <row r="308" spans="3:3" ht="15.75" customHeight="1">
      <c r="C308" s="17" t="str">
        <f>IF('PCA 2022 consolidado'!$B308="","",VLOOKUP(B308,dados!$A$1:$B$24,2,FALSE))</f>
        <v/>
      </c>
    </row>
    <row r="309" spans="3:3" ht="15.75" customHeight="1">
      <c r="C309" s="34" t="str">
        <f>IF('PCA 2022 consolidado'!$B309="","",VLOOKUP(B309,dados!$A$1:$B$24,2,FALSE))</f>
        <v/>
      </c>
    </row>
    <row r="310" spans="3:3" ht="15.75" customHeight="1">
      <c r="C310" s="17" t="str">
        <f>IF('PCA 2022 consolidado'!$B310="","",VLOOKUP(B310,dados!$A$1:$B$24,2,FALSE))</f>
        <v/>
      </c>
    </row>
    <row r="311" spans="3:3" ht="15.75" customHeight="1">
      <c r="C311" s="34" t="str">
        <f>IF('PCA 2022 consolidado'!$B311="","",VLOOKUP(B311,dados!$A$1:$B$24,2,FALSE))</f>
        <v/>
      </c>
    </row>
    <row r="312" spans="3:3" ht="15.75" customHeight="1">
      <c r="C312" s="17" t="str">
        <f>IF('PCA 2022 consolidado'!$B312="","",VLOOKUP(B312,dados!$A$1:$B$24,2,FALSE))</f>
        <v/>
      </c>
    </row>
    <row r="313" spans="3:3" ht="15.75" customHeight="1">
      <c r="C313" s="34" t="str">
        <f>IF('PCA 2022 consolidado'!$B313="","",VLOOKUP(B313,dados!$A$1:$B$24,2,FALSE))</f>
        <v/>
      </c>
    </row>
    <row r="314" spans="3:3" ht="15.75" customHeight="1">
      <c r="C314" s="17" t="str">
        <f>IF('PCA 2022 consolidado'!$B314="","",VLOOKUP(B314,dados!$A$1:$B$24,2,FALSE))</f>
        <v/>
      </c>
    </row>
    <row r="315" spans="3:3" ht="15.75" customHeight="1">
      <c r="C315" s="34" t="str">
        <f>IF('PCA 2022 consolidado'!$B315="","",VLOOKUP(B315,dados!$A$1:$B$24,2,FALSE))</f>
        <v/>
      </c>
    </row>
    <row r="316" spans="3:3" ht="15.75" customHeight="1">
      <c r="C316" s="17" t="str">
        <f>IF('PCA 2022 consolidado'!$B316="","",VLOOKUP(B316,dados!$A$1:$B$24,2,FALSE))</f>
        <v/>
      </c>
    </row>
    <row r="317" spans="3:3" ht="15.75" customHeight="1">
      <c r="C317" s="34" t="str">
        <f>IF('PCA 2022 consolidado'!$B317="","",VLOOKUP(B317,dados!$A$1:$B$24,2,FALSE))</f>
        <v/>
      </c>
    </row>
    <row r="318" spans="3:3" ht="15.75" customHeight="1">
      <c r="C318" s="17" t="str">
        <f>IF('PCA 2022 consolidado'!$B318="","",VLOOKUP(B318,dados!$A$1:$B$24,2,FALSE))</f>
        <v/>
      </c>
    </row>
    <row r="319" spans="3:3" ht="15.75" customHeight="1">
      <c r="C319" s="34" t="str">
        <f>IF('PCA 2022 consolidado'!$B319="","",VLOOKUP(B319,dados!$A$1:$B$24,2,FALSE))</f>
        <v/>
      </c>
    </row>
    <row r="320" spans="3:3" ht="15.75" customHeight="1">
      <c r="C320" s="17" t="str">
        <f>IF('PCA 2022 consolidado'!$B320="","",VLOOKUP(B320,dados!$A$1:$B$24,2,FALSE))</f>
        <v/>
      </c>
    </row>
    <row r="321" spans="3:3" ht="15.75" customHeight="1">
      <c r="C321" s="34" t="str">
        <f>IF('PCA 2022 consolidado'!$B321="","",VLOOKUP(B321,dados!$A$1:$B$24,2,FALSE))</f>
        <v/>
      </c>
    </row>
    <row r="322" spans="3:3" ht="15.75" customHeight="1">
      <c r="C322" s="17" t="str">
        <f>IF('PCA 2022 consolidado'!$B322="","",VLOOKUP(B322,dados!$A$1:$B$24,2,FALSE))</f>
        <v/>
      </c>
    </row>
    <row r="323" spans="3:3" ht="15.75" customHeight="1">
      <c r="C323" s="34" t="str">
        <f>IF('PCA 2022 consolidado'!$B323="","",VLOOKUP(B323,dados!$A$1:$B$24,2,FALSE))</f>
        <v/>
      </c>
    </row>
    <row r="324" spans="3:3" ht="15.75" customHeight="1">
      <c r="C324" s="17" t="str">
        <f>IF('PCA 2022 consolidado'!$B324="","",VLOOKUP(B324,dados!$A$1:$B$24,2,FALSE))</f>
        <v/>
      </c>
    </row>
    <row r="325" spans="3:3" ht="15.75" customHeight="1">
      <c r="C325" s="34" t="str">
        <f>IF('PCA 2022 consolidado'!$B325="","",VLOOKUP(B325,dados!$A$1:$B$24,2,FALSE))</f>
        <v/>
      </c>
    </row>
    <row r="326" spans="3:3" ht="15.75" customHeight="1">
      <c r="C326" s="17" t="str">
        <f>IF('PCA 2022 consolidado'!$B326="","",VLOOKUP(B326,dados!$A$1:$B$24,2,FALSE))</f>
        <v/>
      </c>
    </row>
    <row r="327" spans="3:3" ht="15.75" customHeight="1">
      <c r="C327" s="34" t="str">
        <f>IF('PCA 2022 consolidado'!$B327="","",VLOOKUP(B327,dados!$A$1:$B$24,2,FALSE))</f>
        <v/>
      </c>
    </row>
    <row r="328" spans="3:3" ht="15.75" customHeight="1">
      <c r="C328" s="17" t="str">
        <f>IF('PCA 2022 consolidado'!$B328="","",VLOOKUP(B328,dados!$A$1:$B$24,2,FALSE))</f>
        <v/>
      </c>
    </row>
    <row r="329" spans="3:3" ht="15.75" customHeight="1">
      <c r="C329" s="34" t="str">
        <f>IF('PCA 2022 consolidado'!$B329="","",VLOOKUP(B329,dados!$A$1:$B$24,2,FALSE))</f>
        <v/>
      </c>
    </row>
    <row r="330" spans="3:3" ht="15.75" customHeight="1">
      <c r="C330" s="17" t="str">
        <f>IF('PCA 2022 consolidado'!$B330="","",VLOOKUP(B330,dados!$A$1:$B$24,2,FALSE))</f>
        <v/>
      </c>
    </row>
    <row r="331" spans="3:3" ht="15.75" customHeight="1">
      <c r="C331" s="34" t="str">
        <f>IF('PCA 2022 consolidado'!$B331="","",VLOOKUP(B331,dados!$A$1:$B$24,2,FALSE))</f>
        <v/>
      </c>
    </row>
    <row r="332" spans="3:3" ht="15.75" customHeight="1">
      <c r="C332" s="17" t="str">
        <f>IF('PCA 2022 consolidado'!$B332="","",VLOOKUP(B332,dados!$A$1:$B$24,2,FALSE))</f>
        <v/>
      </c>
    </row>
    <row r="333" spans="3:3" ht="15.75" customHeight="1">
      <c r="C333" s="34" t="str">
        <f>IF('PCA 2022 consolidado'!$B333="","",VLOOKUP(B333,dados!$A$1:$B$24,2,FALSE))</f>
        <v/>
      </c>
    </row>
    <row r="334" spans="3:3" ht="15.75" customHeight="1">
      <c r="C334" s="17" t="str">
        <f>IF('PCA 2022 consolidado'!$B334="","",VLOOKUP(B334,dados!$A$1:$B$24,2,FALSE))</f>
        <v/>
      </c>
    </row>
    <row r="335" spans="3:3" ht="15.75" customHeight="1">
      <c r="C335" s="34" t="str">
        <f>IF('PCA 2022 consolidado'!$B335="","",VLOOKUP(B335,dados!$A$1:$B$24,2,FALSE))</f>
        <v/>
      </c>
    </row>
    <row r="336" spans="3:3" ht="15.75" customHeight="1">
      <c r="C336" s="17" t="str">
        <f>IF('PCA 2022 consolidado'!$B336="","",VLOOKUP(B336,dados!$A$1:$B$24,2,FALSE))</f>
        <v/>
      </c>
    </row>
    <row r="337" spans="3:3" ht="15.75" customHeight="1">
      <c r="C337" s="34" t="str">
        <f>IF('PCA 2022 consolidado'!$B337="","",VLOOKUP(B337,dados!$A$1:$B$24,2,FALSE))</f>
        <v/>
      </c>
    </row>
    <row r="338" spans="3:3" ht="15.75" customHeight="1">
      <c r="C338" s="17" t="str">
        <f>IF('PCA 2022 consolidado'!$B338="","",VLOOKUP(B338,dados!$A$1:$B$24,2,FALSE))</f>
        <v/>
      </c>
    </row>
    <row r="339" spans="3:3" ht="15.75" customHeight="1">
      <c r="C339" s="34" t="str">
        <f>IF('PCA 2022 consolidado'!$B339="","",VLOOKUP(B339,dados!$A$1:$B$24,2,FALSE))</f>
        <v/>
      </c>
    </row>
    <row r="340" spans="3:3" ht="15.75" customHeight="1">
      <c r="C340" s="17" t="str">
        <f>IF('PCA 2022 consolidado'!$B340="","",VLOOKUP(B340,dados!$A$1:$B$24,2,FALSE))</f>
        <v/>
      </c>
    </row>
    <row r="341" spans="3:3" ht="15.75" customHeight="1">
      <c r="C341" s="34" t="str">
        <f>IF('PCA 2022 consolidado'!$B341="","",VLOOKUP(B341,dados!$A$1:$B$24,2,FALSE))</f>
        <v/>
      </c>
    </row>
    <row r="342" spans="3:3" ht="15.75" customHeight="1">
      <c r="C342" s="17" t="str">
        <f>IF('PCA 2022 consolidado'!$B342="","",VLOOKUP(B342,dados!$A$1:$B$24,2,FALSE))</f>
        <v/>
      </c>
    </row>
    <row r="343" spans="3:3" ht="15.75" customHeight="1">
      <c r="C343" s="34" t="str">
        <f>IF('PCA 2022 consolidado'!$B343="","",VLOOKUP(B343,dados!$A$1:$B$24,2,FALSE))</f>
        <v/>
      </c>
    </row>
    <row r="344" spans="3:3" ht="15.75" customHeight="1">
      <c r="C344" s="17" t="str">
        <f>IF('PCA 2022 consolidado'!$B344="","",VLOOKUP(B344,dados!$A$1:$B$24,2,FALSE))</f>
        <v/>
      </c>
    </row>
    <row r="345" spans="3:3" ht="15.75" customHeight="1">
      <c r="C345" s="34" t="str">
        <f>IF('PCA 2022 consolidado'!$B345="","",VLOOKUP(B345,dados!$A$1:$B$24,2,FALSE))</f>
        <v/>
      </c>
    </row>
    <row r="346" spans="3:3" ht="15.75" customHeight="1">
      <c r="C346" s="17" t="str">
        <f>IF('PCA 2022 consolidado'!$B346="","",VLOOKUP(B346,dados!$A$1:$B$24,2,FALSE))</f>
        <v/>
      </c>
    </row>
    <row r="347" spans="3:3" ht="15.75" customHeight="1">
      <c r="C347" s="34" t="str">
        <f>IF('PCA 2022 consolidado'!$B347="","",VLOOKUP(B347,dados!$A$1:$B$24,2,FALSE))</f>
        <v/>
      </c>
    </row>
    <row r="348" spans="3:3" ht="15.75" customHeight="1">
      <c r="C348" s="17" t="str">
        <f>IF('PCA 2022 consolidado'!$B348="","",VLOOKUP(B348,dados!$A$1:$B$24,2,FALSE))</f>
        <v/>
      </c>
    </row>
    <row r="349" spans="3:3" ht="15.75" customHeight="1">
      <c r="C349" s="34" t="str">
        <f>IF('PCA 2022 consolidado'!$B349="","",VLOOKUP(B349,dados!$A$1:$B$24,2,FALSE))</f>
        <v/>
      </c>
    </row>
    <row r="350" spans="3:3" ht="15.75" customHeight="1">
      <c r="C350" s="17" t="str">
        <f>IF('PCA 2022 consolidado'!$B350="","",VLOOKUP(B350,dados!$A$1:$B$24,2,FALSE))</f>
        <v/>
      </c>
    </row>
    <row r="351" spans="3:3" ht="15.75" customHeight="1">
      <c r="C351" s="34" t="str">
        <f>IF('PCA 2022 consolidado'!$B351="","",VLOOKUP(B351,dados!$A$1:$B$24,2,FALSE))</f>
        <v/>
      </c>
    </row>
    <row r="352" spans="3:3" ht="15.75" customHeight="1">
      <c r="C352" s="17" t="str">
        <f>IF('PCA 2022 consolidado'!$B352="","",VLOOKUP(B352,dados!$A$1:$B$24,2,FALSE))</f>
        <v/>
      </c>
    </row>
    <row r="353" spans="3:3" ht="15.75" customHeight="1">
      <c r="C353" s="34" t="str">
        <f>IF('PCA 2022 consolidado'!$B353="","",VLOOKUP(B353,dados!$A$1:$B$24,2,FALSE))</f>
        <v/>
      </c>
    </row>
    <row r="354" spans="3:3" ht="15.75" customHeight="1">
      <c r="C354" s="17" t="str">
        <f>IF('PCA 2022 consolidado'!$B354="","",VLOOKUP(B354,dados!$A$1:$B$24,2,FALSE))</f>
        <v/>
      </c>
    </row>
    <row r="355" spans="3:3" ht="15.75" customHeight="1">
      <c r="C355" s="34" t="str">
        <f>IF('PCA 2022 consolidado'!$B355="","",VLOOKUP(B355,dados!$A$1:$B$24,2,FALSE))</f>
        <v/>
      </c>
    </row>
    <row r="356" spans="3:3" ht="15.75" customHeight="1">
      <c r="C356" s="17" t="str">
        <f>IF('PCA 2022 consolidado'!$B356="","",VLOOKUP(B356,dados!$A$1:$B$24,2,FALSE))</f>
        <v/>
      </c>
    </row>
    <row r="357" spans="3:3" ht="15.75" customHeight="1">
      <c r="C357" s="34" t="str">
        <f>IF('PCA 2022 consolidado'!$B357="","",VLOOKUP(B357,dados!$A$1:$B$24,2,FALSE))</f>
        <v/>
      </c>
    </row>
    <row r="358" spans="3:3" ht="15.75" customHeight="1">
      <c r="C358" s="17" t="str">
        <f>IF('PCA 2022 consolidado'!$B358="","",VLOOKUP(B358,dados!$A$1:$B$24,2,FALSE))</f>
        <v/>
      </c>
    </row>
    <row r="359" spans="3:3" ht="15.75" customHeight="1">
      <c r="C359" s="34" t="str">
        <f>IF('PCA 2022 consolidado'!$B359="","",VLOOKUP(B359,dados!$A$1:$B$24,2,FALSE))</f>
        <v/>
      </c>
    </row>
    <row r="360" spans="3:3" ht="15.75" customHeight="1">
      <c r="C360" s="17" t="str">
        <f>IF('PCA 2022 consolidado'!$B360="","",VLOOKUP(B360,dados!$A$1:$B$24,2,FALSE))</f>
        <v/>
      </c>
    </row>
    <row r="361" spans="3:3" ht="15.75" customHeight="1">
      <c r="C361" s="34" t="str">
        <f>IF('PCA 2022 consolidado'!$B361="","",VLOOKUP(B361,dados!$A$1:$B$24,2,FALSE))</f>
        <v/>
      </c>
    </row>
    <row r="362" spans="3:3" ht="15.75" customHeight="1">
      <c r="C362" s="17" t="str">
        <f>IF('PCA 2022 consolidado'!$B362="","",VLOOKUP(B362,dados!$A$1:$B$24,2,FALSE))</f>
        <v/>
      </c>
    </row>
    <row r="363" spans="3:3" ht="15.75" customHeight="1">
      <c r="C363" s="34" t="str">
        <f>IF('PCA 2022 consolidado'!$B363="","",VLOOKUP(B363,dados!$A$1:$B$24,2,FALSE))</f>
        <v/>
      </c>
    </row>
    <row r="364" spans="3:3" ht="15.75" customHeight="1">
      <c r="C364" s="17" t="str">
        <f>IF('PCA 2022 consolidado'!$B364="","",VLOOKUP(B364,dados!$A$1:$B$24,2,FALSE))</f>
        <v/>
      </c>
    </row>
    <row r="365" spans="3:3" ht="15.75" customHeight="1">
      <c r="C365" s="34" t="str">
        <f>IF('PCA 2022 consolidado'!$B365="","",VLOOKUP(B365,dados!$A$1:$B$24,2,FALSE))</f>
        <v/>
      </c>
    </row>
    <row r="366" spans="3:3" ht="15.75" customHeight="1">
      <c r="C366" s="17" t="str">
        <f>IF('PCA 2022 consolidado'!$B366="","",VLOOKUP(B366,dados!$A$1:$B$24,2,FALSE))</f>
        <v/>
      </c>
    </row>
    <row r="367" spans="3:3" ht="15.75" customHeight="1">
      <c r="C367" s="34" t="str">
        <f>IF('PCA 2022 consolidado'!$B367="","",VLOOKUP(B367,dados!$A$1:$B$24,2,FALSE))</f>
        <v/>
      </c>
    </row>
    <row r="368" spans="3:3" ht="15.75" customHeight="1">
      <c r="C368" s="17" t="str">
        <f>IF('PCA 2022 consolidado'!$B368="","",VLOOKUP(B368,dados!$A$1:$B$24,2,FALSE))</f>
        <v/>
      </c>
    </row>
    <row r="369" spans="3:3" ht="15.75" customHeight="1">
      <c r="C369" s="34" t="str">
        <f>IF('PCA 2022 consolidado'!$B369="","",VLOOKUP(B369,dados!$A$1:$B$24,2,FALSE))</f>
        <v/>
      </c>
    </row>
    <row r="370" spans="3:3" ht="15.75" customHeight="1">
      <c r="C370" s="17" t="str">
        <f>IF('PCA 2022 consolidado'!$B370="","",VLOOKUP(B370,dados!$A$1:$B$24,2,FALSE))</f>
        <v/>
      </c>
    </row>
    <row r="371" spans="3:3" ht="15.75" customHeight="1">
      <c r="C371" s="34" t="str">
        <f>IF('PCA 2022 consolidado'!$B371="","",VLOOKUP(B371,dados!$A$1:$B$24,2,FALSE))</f>
        <v/>
      </c>
    </row>
    <row r="372" spans="3:3" ht="15.75" customHeight="1">
      <c r="C372" s="17" t="str">
        <f>IF('PCA 2022 consolidado'!$B372="","",VLOOKUP(B372,dados!$A$1:$B$24,2,FALSE))</f>
        <v/>
      </c>
    </row>
    <row r="373" spans="3:3" ht="15.75" customHeight="1">
      <c r="C373" s="34" t="str">
        <f>IF('PCA 2022 consolidado'!$B373="","",VLOOKUP(B373,dados!$A$1:$B$24,2,FALSE))</f>
        <v/>
      </c>
    </row>
    <row r="374" spans="3:3" ht="15.75" customHeight="1">
      <c r="C374" s="17" t="str">
        <f>IF('PCA 2022 consolidado'!$B374="","",VLOOKUP(B374,dados!$A$1:$B$24,2,FALSE))</f>
        <v/>
      </c>
    </row>
    <row r="375" spans="3:3" ht="15.75" customHeight="1">
      <c r="C375" s="34" t="str">
        <f>IF('PCA 2022 consolidado'!$B375="","",VLOOKUP(B375,dados!$A$1:$B$24,2,FALSE))</f>
        <v/>
      </c>
    </row>
    <row r="376" spans="3:3" ht="15.75" customHeight="1">
      <c r="C376" s="17" t="str">
        <f>IF('PCA 2022 consolidado'!$B376="","",VLOOKUP(B376,dados!$A$1:$B$24,2,FALSE))</f>
        <v/>
      </c>
    </row>
    <row r="377" spans="3:3" ht="15.75" customHeight="1">
      <c r="C377" s="34" t="str">
        <f>IF('PCA 2022 consolidado'!$B377="","",VLOOKUP(B377,dados!$A$1:$B$24,2,FALSE))</f>
        <v/>
      </c>
    </row>
    <row r="378" spans="3:3" ht="15.75" customHeight="1">
      <c r="C378" s="17" t="str">
        <f>IF('PCA 2022 consolidado'!$B378="","",VLOOKUP(B378,dados!$A$1:$B$24,2,FALSE))</f>
        <v/>
      </c>
    </row>
    <row r="379" spans="3:3" ht="15.75" customHeight="1">
      <c r="C379" s="34" t="str">
        <f>IF('PCA 2022 consolidado'!$B379="","",VLOOKUP(B379,dados!$A$1:$B$24,2,FALSE))</f>
        <v/>
      </c>
    </row>
    <row r="380" spans="3:3" ht="15.75" customHeight="1">
      <c r="C380" s="17" t="str">
        <f>IF('PCA 2022 consolidado'!$B380="","",VLOOKUP(B380,dados!$A$1:$B$24,2,FALSE))</f>
        <v/>
      </c>
    </row>
    <row r="381" spans="3:3" ht="15.75" customHeight="1">
      <c r="C381" s="34" t="str">
        <f>IF('PCA 2022 consolidado'!$B381="","",VLOOKUP(B381,dados!$A$1:$B$24,2,FALSE))</f>
        <v/>
      </c>
    </row>
    <row r="382" spans="3:3" ht="15.75" customHeight="1">
      <c r="C382" s="17" t="str">
        <f>IF('PCA 2022 consolidado'!$B382="","",VLOOKUP(B382,dados!$A$1:$B$24,2,FALSE))</f>
        <v/>
      </c>
    </row>
    <row r="383" spans="3:3" ht="15.75" customHeight="1">
      <c r="C383" s="34" t="str">
        <f>IF('PCA 2022 consolidado'!$B383="","",VLOOKUP(B383,dados!$A$1:$B$24,2,FALSE))</f>
        <v/>
      </c>
    </row>
    <row r="384" spans="3:3" ht="15.75" customHeight="1">
      <c r="C384" s="17" t="str">
        <f>IF('PCA 2022 consolidado'!$B384="","",VLOOKUP(B384,dados!$A$1:$B$24,2,FALSE))</f>
        <v/>
      </c>
    </row>
    <row r="385" spans="3:3" ht="15.75" customHeight="1">
      <c r="C385" s="34" t="str">
        <f>IF('PCA 2022 consolidado'!$B385="","",VLOOKUP(B385,dados!$A$1:$B$24,2,FALSE))</f>
        <v/>
      </c>
    </row>
    <row r="386" spans="3:3" ht="15.75" customHeight="1">
      <c r="C386" s="17" t="str">
        <f>IF('PCA 2022 consolidado'!$B386="","",VLOOKUP(B386,dados!$A$1:$B$24,2,FALSE))</f>
        <v/>
      </c>
    </row>
    <row r="387" spans="3:3" ht="15.75" customHeight="1">
      <c r="C387" s="34" t="str">
        <f>IF('PCA 2022 consolidado'!$B387="","",VLOOKUP(B387,dados!$A$1:$B$24,2,FALSE))</f>
        <v/>
      </c>
    </row>
    <row r="388" spans="3:3" ht="15.75" customHeight="1">
      <c r="C388" s="17" t="str">
        <f>IF('PCA 2022 consolidado'!$B388="","",VLOOKUP(B388,dados!$A$1:$B$24,2,FALSE))</f>
        <v/>
      </c>
    </row>
    <row r="389" spans="3:3" ht="15.75" customHeight="1">
      <c r="C389" s="34" t="str">
        <f>IF('PCA 2022 consolidado'!$B389="","",VLOOKUP(B389,dados!$A$1:$B$24,2,FALSE))</f>
        <v/>
      </c>
    </row>
    <row r="390" spans="3:3" ht="15.75" customHeight="1">
      <c r="C390" s="17" t="str">
        <f>IF('PCA 2022 consolidado'!$B390="","",VLOOKUP(B390,dados!$A$1:$B$24,2,FALSE))</f>
        <v/>
      </c>
    </row>
    <row r="391" spans="3:3" ht="15.75" customHeight="1">
      <c r="C391" s="34" t="str">
        <f>IF('PCA 2022 consolidado'!$B391="","",VLOOKUP(B391,dados!$A$1:$B$24,2,FALSE))</f>
        <v/>
      </c>
    </row>
    <row r="392" spans="3:3" ht="15.75" customHeight="1">
      <c r="C392" s="17" t="str">
        <f>IF('PCA 2022 consolidado'!$B392="","",VLOOKUP(B392,dados!$A$1:$B$24,2,FALSE))</f>
        <v/>
      </c>
    </row>
    <row r="393" spans="3:3" ht="15.75" customHeight="1">
      <c r="C393" s="34" t="str">
        <f>IF('PCA 2022 consolidado'!$B393="","",VLOOKUP(B393,dados!$A$1:$B$24,2,FALSE))</f>
        <v/>
      </c>
    </row>
    <row r="394" spans="3:3" ht="15.75" customHeight="1">
      <c r="C394" s="17" t="str">
        <f>IF('PCA 2022 consolidado'!$B394="","",VLOOKUP(B394,dados!$A$1:$B$24,2,FALSE))</f>
        <v/>
      </c>
    </row>
    <row r="395" spans="3:3" ht="15.75" customHeight="1">
      <c r="C395" s="34" t="str">
        <f>IF('PCA 2022 consolidado'!$B395="","",VLOOKUP(B395,dados!$A$1:$B$24,2,FALSE))</f>
        <v/>
      </c>
    </row>
    <row r="396" spans="3:3" ht="15.75" customHeight="1">
      <c r="C396" s="17" t="str">
        <f>IF('PCA 2022 consolidado'!$B396="","",VLOOKUP(B396,dados!$A$1:$B$24,2,FALSE))</f>
        <v/>
      </c>
    </row>
    <row r="397" spans="3:3" ht="15.75" customHeight="1">
      <c r="C397" s="34" t="str">
        <f>IF('PCA 2022 consolidado'!$B397="","",VLOOKUP(B397,dados!$A$1:$B$24,2,FALSE))</f>
        <v/>
      </c>
    </row>
    <row r="398" spans="3:3" ht="15.75" customHeight="1">
      <c r="C398" s="17" t="str">
        <f>IF('PCA 2022 consolidado'!$B398="","",VLOOKUP(B398,dados!$A$1:$B$24,2,FALSE))</f>
        <v/>
      </c>
    </row>
    <row r="399" spans="3:3" ht="15.75" customHeight="1">
      <c r="C399" s="34" t="str">
        <f>IF('PCA 2022 consolidado'!$B399="","",VLOOKUP(B399,dados!$A$1:$B$24,2,FALSE))</f>
        <v/>
      </c>
    </row>
    <row r="400" spans="3:3" ht="15.75" customHeight="1">
      <c r="C400" s="17" t="str">
        <f>IF('PCA 2022 consolidado'!$B400="","",VLOOKUP(B400,dados!$A$1:$B$24,2,FALSE))</f>
        <v/>
      </c>
    </row>
    <row r="401" spans="3:3" ht="15.75" customHeight="1">
      <c r="C401" s="34" t="str">
        <f>IF('PCA 2022 consolidado'!$B401="","",VLOOKUP(B401,dados!$A$1:$B$24,2,FALSE))</f>
        <v/>
      </c>
    </row>
    <row r="402" spans="3:3" ht="15.75" customHeight="1">
      <c r="C402" s="17" t="str">
        <f>IF('PCA 2022 consolidado'!$B402="","",VLOOKUP(B402,dados!$A$1:$B$24,2,FALSE))</f>
        <v/>
      </c>
    </row>
    <row r="403" spans="3:3" ht="15.75" customHeight="1">
      <c r="C403" s="34" t="str">
        <f>IF('PCA 2022 consolidado'!$B403="","",VLOOKUP(B403,dados!$A$1:$B$24,2,FALSE))</f>
        <v/>
      </c>
    </row>
    <row r="404" spans="3:3" ht="15.75" customHeight="1">
      <c r="C404" s="17" t="str">
        <f>IF('PCA 2022 consolidado'!$B404="","",VLOOKUP(B404,dados!$A$1:$B$24,2,FALSE))</f>
        <v/>
      </c>
    </row>
    <row r="405" spans="3:3" ht="15.75" customHeight="1">
      <c r="C405" s="34" t="str">
        <f>IF('PCA 2022 consolidado'!$B405="","",VLOOKUP(B405,dados!$A$1:$B$24,2,FALSE))</f>
        <v/>
      </c>
    </row>
    <row r="406" spans="3:3" ht="15.75" customHeight="1">
      <c r="C406" s="17" t="str">
        <f>IF('PCA 2022 consolidado'!$B406="","",VLOOKUP(B406,dados!$A$1:$B$24,2,FALSE))</f>
        <v/>
      </c>
    </row>
    <row r="407" spans="3:3" ht="15.75" customHeight="1">
      <c r="C407" s="34" t="str">
        <f>IF('PCA 2022 consolidado'!$B407="","",VLOOKUP(B407,dados!$A$1:$B$24,2,FALSE))</f>
        <v/>
      </c>
    </row>
    <row r="408" spans="3:3" ht="15.75" customHeight="1">
      <c r="C408" s="17" t="str">
        <f>IF('PCA 2022 consolidado'!$B408="","",VLOOKUP(B408,dados!$A$1:$B$24,2,FALSE))</f>
        <v/>
      </c>
    </row>
    <row r="409" spans="3:3" ht="15.75" customHeight="1">
      <c r="C409" s="34" t="str">
        <f>IF('PCA 2022 consolidado'!$B409="","",VLOOKUP(B409,dados!$A$1:$B$24,2,FALSE))</f>
        <v/>
      </c>
    </row>
    <row r="410" spans="3:3" ht="15.75" customHeight="1">
      <c r="C410" s="17" t="str">
        <f>IF('PCA 2022 consolidado'!$B410="","",VLOOKUP(B410,dados!$A$1:$B$24,2,FALSE))</f>
        <v/>
      </c>
    </row>
    <row r="411" spans="3:3" ht="15.75" customHeight="1">
      <c r="C411" s="34" t="str">
        <f>IF('PCA 2022 consolidado'!$B411="","",VLOOKUP(B411,dados!$A$1:$B$24,2,FALSE))</f>
        <v/>
      </c>
    </row>
    <row r="412" spans="3:3" ht="15.75" customHeight="1">
      <c r="C412" s="17" t="str">
        <f>IF('PCA 2022 consolidado'!$B412="","",VLOOKUP(B412,dados!$A$1:$B$24,2,FALSE))</f>
        <v/>
      </c>
    </row>
    <row r="413" spans="3:3" ht="15.75" customHeight="1">
      <c r="C413" s="34" t="str">
        <f>IF('PCA 2022 consolidado'!$B413="","",VLOOKUP(B413,dados!$A$1:$B$24,2,FALSE))</f>
        <v/>
      </c>
    </row>
    <row r="414" spans="3:3" ht="15.75" customHeight="1">
      <c r="C414" s="17" t="str">
        <f>IF('PCA 2022 consolidado'!$B414="","",VLOOKUP(B414,dados!$A$1:$B$24,2,FALSE))</f>
        <v/>
      </c>
    </row>
    <row r="415" spans="3:3" ht="15.75" customHeight="1">
      <c r="C415" s="34" t="str">
        <f>IF('PCA 2022 consolidado'!$B415="","",VLOOKUP(B415,dados!$A$1:$B$24,2,FALSE))</f>
        <v/>
      </c>
    </row>
    <row r="416" spans="3:3" ht="15.75" customHeight="1">
      <c r="C416" s="17" t="str">
        <f>IF('PCA 2022 consolidado'!$B416="","",VLOOKUP(B416,dados!$A$1:$B$24,2,FALSE))</f>
        <v/>
      </c>
    </row>
    <row r="417" spans="3:3" ht="15.75" customHeight="1">
      <c r="C417" s="34" t="str">
        <f>IF('PCA 2022 consolidado'!$B417="","",VLOOKUP(B417,dados!$A$1:$B$24,2,FALSE))</f>
        <v/>
      </c>
    </row>
    <row r="418" spans="3:3" ht="15.75" customHeight="1">
      <c r="C418" s="17" t="str">
        <f>IF('PCA 2022 consolidado'!$B418="","",VLOOKUP(B418,dados!$A$1:$B$24,2,FALSE))</f>
        <v/>
      </c>
    </row>
    <row r="419" spans="3:3" ht="15.75" customHeight="1">
      <c r="C419" s="34" t="str">
        <f>IF('PCA 2022 consolidado'!$B419="","",VLOOKUP(B419,dados!$A$1:$B$24,2,FALSE))</f>
        <v/>
      </c>
    </row>
    <row r="420" spans="3:3" ht="15.75" customHeight="1">
      <c r="C420" s="17" t="str">
        <f>IF('PCA 2022 consolidado'!$B420="","",VLOOKUP(B420,dados!$A$1:$B$24,2,FALSE))</f>
        <v/>
      </c>
    </row>
    <row r="421" spans="3:3" ht="15.75" customHeight="1">
      <c r="C421" s="34" t="str">
        <f>IF('PCA 2022 consolidado'!$B421="","",VLOOKUP(B421,dados!$A$1:$B$24,2,FALSE))</f>
        <v/>
      </c>
    </row>
    <row r="422" spans="3:3" ht="15.75" customHeight="1">
      <c r="C422" s="17" t="str">
        <f>IF('PCA 2022 consolidado'!$B422="","",VLOOKUP(B422,dados!$A$1:$B$24,2,FALSE))</f>
        <v/>
      </c>
    </row>
    <row r="423" spans="3:3" ht="15.75" customHeight="1">
      <c r="C423" s="34" t="str">
        <f>IF('PCA 2022 consolidado'!$B423="","",VLOOKUP(B423,dados!$A$1:$B$24,2,FALSE))</f>
        <v/>
      </c>
    </row>
    <row r="424" spans="3:3" ht="15.75" customHeight="1">
      <c r="C424" s="17" t="str">
        <f>IF('PCA 2022 consolidado'!$B424="","",VLOOKUP(B424,dados!$A$1:$B$24,2,FALSE))</f>
        <v/>
      </c>
    </row>
    <row r="425" spans="3:3" ht="15.75" customHeight="1">
      <c r="C425" s="34" t="str">
        <f>IF('PCA 2022 consolidado'!$B425="","",VLOOKUP(B425,dados!$A$1:$B$24,2,FALSE))</f>
        <v/>
      </c>
    </row>
    <row r="426" spans="3:3" ht="15.75" customHeight="1">
      <c r="C426" s="17" t="str">
        <f>IF('PCA 2022 consolidado'!$B426="","",VLOOKUP(B426,dados!$A$1:$B$24,2,FALSE))</f>
        <v/>
      </c>
    </row>
    <row r="427" spans="3:3" ht="15.75" customHeight="1">
      <c r="C427" s="34" t="str">
        <f>IF('PCA 2022 consolidado'!$B427="","",VLOOKUP(B427,dados!$A$1:$B$24,2,FALSE))</f>
        <v/>
      </c>
    </row>
    <row r="428" spans="3:3" ht="15.75" customHeight="1">
      <c r="C428" s="17" t="str">
        <f>IF('PCA 2022 consolidado'!$B428="","",VLOOKUP(B428,dados!$A$1:$B$24,2,FALSE))</f>
        <v/>
      </c>
    </row>
    <row r="429" spans="3:3" ht="15.75" customHeight="1">
      <c r="C429" s="34" t="str">
        <f>IF('PCA 2022 consolidado'!$B429="","",VLOOKUP(B429,dados!$A$1:$B$24,2,FALSE))</f>
        <v/>
      </c>
    </row>
    <row r="430" spans="3:3" ht="15.75" customHeight="1">
      <c r="C430" s="17" t="str">
        <f>IF('PCA 2022 consolidado'!$B430="","",VLOOKUP(B430,dados!$A$1:$B$24,2,FALSE))</f>
        <v/>
      </c>
    </row>
    <row r="431" spans="3:3" ht="15.75" customHeight="1">
      <c r="C431" s="34" t="str">
        <f>IF('PCA 2022 consolidado'!$B431="","",VLOOKUP(B431,dados!$A$1:$B$24,2,FALSE))</f>
        <v/>
      </c>
    </row>
    <row r="432" spans="3:3" ht="15.75" customHeight="1">
      <c r="C432" s="17" t="str">
        <f>IF('PCA 2022 consolidado'!$B432="","",VLOOKUP(B432,dados!$A$1:$B$24,2,FALSE))</f>
        <v/>
      </c>
    </row>
    <row r="433" spans="3:3" ht="15.75" customHeight="1">
      <c r="C433" s="34" t="str">
        <f>IF('PCA 2022 consolidado'!$B433="","",VLOOKUP(B433,dados!$A$1:$B$24,2,FALSE))</f>
        <v/>
      </c>
    </row>
    <row r="434" spans="3:3" ht="15.75" customHeight="1">
      <c r="C434" s="17" t="str">
        <f>IF('PCA 2022 consolidado'!$B434="","",VLOOKUP(B434,dados!$A$1:$B$24,2,FALSE))</f>
        <v/>
      </c>
    </row>
    <row r="435" spans="3:3" ht="15.75" customHeight="1">
      <c r="C435" s="34" t="str">
        <f>IF('PCA 2022 consolidado'!$B435="","",VLOOKUP(B435,dados!$A$1:$B$24,2,FALSE))</f>
        <v/>
      </c>
    </row>
    <row r="436" spans="3:3" ht="15.75" customHeight="1">
      <c r="C436" s="17" t="str">
        <f>IF('PCA 2022 consolidado'!$B436="","",VLOOKUP(B436,dados!$A$1:$B$24,2,FALSE))</f>
        <v/>
      </c>
    </row>
    <row r="437" spans="3:3" ht="15.75" customHeight="1">
      <c r="C437" s="34" t="str">
        <f>IF('PCA 2022 consolidado'!$B437="","",VLOOKUP(B437,dados!$A$1:$B$24,2,FALSE))</f>
        <v/>
      </c>
    </row>
    <row r="438" spans="3:3" ht="15.75" customHeight="1">
      <c r="C438" s="17" t="str">
        <f>IF('PCA 2022 consolidado'!$B438="","",VLOOKUP(B438,dados!$A$1:$B$24,2,FALSE))</f>
        <v/>
      </c>
    </row>
    <row r="439" spans="3:3" ht="15.75" customHeight="1">
      <c r="C439" s="34" t="str">
        <f>IF('PCA 2022 consolidado'!$B439="","",VLOOKUP(B439,dados!$A$1:$B$24,2,FALSE))</f>
        <v/>
      </c>
    </row>
    <row r="440" spans="3:3" ht="15.75" customHeight="1">
      <c r="C440" s="17" t="str">
        <f>IF('PCA 2022 consolidado'!$B440="","",VLOOKUP(B440,dados!$A$1:$B$24,2,FALSE))</f>
        <v/>
      </c>
    </row>
    <row r="441" spans="3:3" ht="15.75" customHeight="1">
      <c r="C441" s="34" t="str">
        <f>IF('PCA 2022 consolidado'!$B441="","",VLOOKUP(B441,dados!$A$1:$B$24,2,FALSE))</f>
        <v/>
      </c>
    </row>
    <row r="442" spans="3:3" ht="15.75" customHeight="1">
      <c r="C442" s="17" t="str">
        <f>IF('PCA 2022 consolidado'!$B442="","",VLOOKUP(B442,dados!$A$1:$B$24,2,FALSE))</f>
        <v/>
      </c>
    </row>
    <row r="443" spans="3:3" ht="15.75" customHeight="1">
      <c r="C443" s="34" t="str">
        <f>IF('PCA 2022 consolidado'!$B443="","",VLOOKUP(B443,dados!$A$1:$B$24,2,FALSE))</f>
        <v/>
      </c>
    </row>
    <row r="444" spans="3:3" ht="15.75" customHeight="1">
      <c r="C444" s="17" t="str">
        <f>IF('PCA 2022 consolidado'!$B444="","",VLOOKUP(B444,dados!$A$1:$B$24,2,FALSE))</f>
        <v/>
      </c>
    </row>
    <row r="445" spans="3:3" ht="15.75" customHeight="1">
      <c r="C445" s="34" t="str">
        <f>IF('PCA 2022 consolidado'!$B445="","",VLOOKUP(B445,dados!$A$1:$B$24,2,FALSE))</f>
        <v/>
      </c>
    </row>
    <row r="446" spans="3:3" ht="15.75" customHeight="1">
      <c r="C446" s="17" t="str">
        <f>IF('PCA 2022 consolidado'!$B446="","",VLOOKUP(B446,dados!$A$1:$B$24,2,FALSE))</f>
        <v/>
      </c>
    </row>
    <row r="447" spans="3:3" ht="15.75" customHeight="1">
      <c r="C447" s="34" t="str">
        <f>IF('PCA 2022 consolidado'!$B447="","",VLOOKUP(B447,dados!$A$1:$B$24,2,FALSE))</f>
        <v/>
      </c>
    </row>
    <row r="448" spans="3:3" ht="15.75" customHeight="1">
      <c r="C448" s="17" t="str">
        <f>IF('PCA 2022 consolidado'!$B448="","",VLOOKUP(B448,dados!$A$1:$B$24,2,FALSE))</f>
        <v/>
      </c>
    </row>
    <row r="449" spans="3:3" ht="15.75" customHeight="1">
      <c r="C449" s="34" t="str">
        <f>IF('PCA 2022 consolidado'!$B449="","",VLOOKUP(B449,dados!$A$1:$B$24,2,FALSE))</f>
        <v/>
      </c>
    </row>
    <row r="450" spans="3:3" ht="15.75" customHeight="1">
      <c r="C450" s="17" t="str">
        <f>IF('PCA 2022 consolidado'!$B450="","",VLOOKUP(B450,dados!$A$1:$B$24,2,FALSE))</f>
        <v/>
      </c>
    </row>
    <row r="451" spans="3:3" ht="15.75" customHeight="1">
      <c r="C451" s="34" t="str">
        <f>IF('PCA 2022 consolidado'!$B451="","",VLOOKUP(B451,dados!$A$1:$B$24,2,FALSE))</f>
        <v/>
      </c>
    </row>
    <row r="452" spans="3:3" ht="15.75" customHeight="1">
      <c r="C452" s="17" t="str">
        <f>IF('PCA 2022 consolidado'!$B452="","",VLOOKUP(B452,dados!$A$1:$B$24,2,FALSE))</f>
        <v/>
      </c>
    </row>
    <row r="453" spans="3:3" ht="15.75" customHeight="1">
      <c r="C453" s="34" t="str">
        <f>IF('PCA 2022 consolidado'!$B453="","",VLOOKUP(B453,dados!$A$1:$B$24,2,FALSE))</f>
        <v/>
      </c>
    </row>
    <row r="454" spans="3:3" ht="15.75" customHeight="1">
      <c r="C454" s="17" t="str">
        <f>IF('PCA 2022 consolidado'!$B454="","",VLOOKUP(B454,dados!$A$1:$B$24,2,FALSE))</f>
        <v/>
      </c>
    </row>
    <row r="455" spans="3:3" ht="15.75" customHeight="1">
      <c r="C455" s="34" t="str">
        <f>IF('PCA 2022 consolidado'!$B455="","",VLOOKUP(B455,dados!$A$1:$B$24,2,FALSE))</f>
        <v/>
      </c>
    </row>
    <row r="456" spans="3:3" ht="15.75" customHeight="1">
      <c r="C456" s="17" t="str">
        <f>IF('PCA 2022 consolidado'!$B456="","",VLOOKUP(B456,dados!$A$1:$B$24,2,FALSE))</f>
        <v/>
      </c>
    </row>
    <row r="457" spans="3:3" ht="15.75" customHeight="1">
      <c r="C457" s="34" t="str">
        <f>IF('PCA 2022 consolidado'!$B457="","",VLOOKUP(B457,dados!$A$1:$B$24,2,FALSE))</f>
        <v/>
      </c>
    </row>
    <row r="458" spans="3:3" ht="15.75" customHeight="1">
      <c r="C458" s="17" t="str">
        <f>IF('PCA 2022 consolidado'!$B458="","",VLOOKUP(B458,dados!$A$1:$B$24,2,FALSE))</f>
        <v/>
      </c>
    </row>
    <row r="459" spans="3:3" ht="15.75" customHeight="1">
      <c r="C459" s="34" t="str">
        <f>IF('PCA 2022 consolidado'!$B459="","",VLOOKUP(B459,dados!$A$1:$B$24,2,FALSE))</f>
        <v/>
      </c>
    </row>
    <row r="460" spans="3:3" ht="15.75" customHeight="1">
      <c r="C460" s="17" t="str">
        <f>IF('PCA 2022 consolidado'!$B460="","",VLOOKUP(B460,dados!$A$1:$B$24,2,FALSE))</f>
        <v/>
      </c>
    </row>
    <row r="461" spans="3:3" ht="15.75" customHeight="1">
      <c r="C461" s="34" t="str">
        <f>IF('PCA 2022 consolidado'!$B461="","",VLOOKUP(B461,dados!$A$1:$B$24,2,FALSE))</f>
        <v/>
      </c>
    </row>
    <row r="462" spans="3:3" ht="15.75" customHeight="1">
      <c r="C462" s="17" t="str">
        <f>IF('PCA 2022 consolidado'!$B462="","",VLOOKUP(B462,dados!$A$1:$B$24,2,FALSE))</f>
        <v/>
      </c>
    </row>
    <row r="463" spans="3:3" ht="15.75" customHeight="1">
      <c r="C463" s="34" t="str">
        <f>IF('PCA 2022 consolidado'!$B463="","",VLOOKUP(B463,dados!$A$1:$B$24,2,FALSE))</f>
        <v/>
      </c>
    </row>
    <row r="464" spans="3:3" ht="15.75" customHeight="1">
      <c r="C464" s="17" t="str">
        <f>IF('PCA 2022 consolidado'!$B464="","",VLOOKUP(B464,dados!$A$1:$B$24,2,FALSE))</f>
        <v/>
      </c>
    </row>
    <row r="465" spans="3:3" ht="15.75" customHeight="1">
      <c r="C465" s="34" t="str">
        <f>IF('PCA 2022 consolidado'!$B465="","",VLOOKUP(B465,dados!$A$1:$B$24,2,FALSE))</f>
        <v/>
      </c>
    </row>
    <row r="466" spans="3:3" ht="15.75" customHeight="1">
      <c r="C466" s="17" t="str">
        <f>IF('PCA 2022 consolidado'!$B466="","",VLOOKUP(B466,dados!$A$1:$B$24,2,FALSE))</f>
        <v/>
      </c>
    </row>
    <row r="467" spans="3:3" ht="15.75" customHeight="1">
      <c r="C467" s="34" t="str">
        <f>IF('PCA 2022 consolidado'!$B467="","",VLOOKUP(B467,dados!$A$1:$B$24,2,FALSE))</f>
        <v/>
      </c>
    </row>
    <row r="468" spans="3:3" ht="15.75" customHeight="1">
      <c r="C468" s="17" t="str">
        <f>IF('PCA 2022 consolidado'!$B468="","",VLOOKUP(B468,dados!$A$1:$B$24,2,FALSE))</f>
        <v/>
      </c>
    </row>
    <row r="469" spans="3:3" ht="15.75" customHeight="1">
      <c r="C469" s="34" t="str">
        <f>IF('PCA 2022 consolidado'!$B469="","",VLOOKUP(B469,dados!$A$1:$B$24,2,FALSE))</f>
        <v/>
      </c>
    </row>
    <row r="470" spans="3:3" ht="15.75" customHeight="1">
      <c r="C470" s="17" t="str">
        <f>IF('PCA 2022 consolidado'!$B470="","",VLOOKUP(B470,dados!$A$1:$B$24,2,FALSE))</f>
        <v/>
      </c>
    </row>
    <row r="471" spans="3:3" ht="15.75" customHeight="1">
      <c r="C471" s="34" t="str">
        <f>IF('PCA 2022 consolidado'!$B471="","",VLOOKUP(B471,dados!$A$1:$B$24,2,FALSE))</f>
        <v/>
      </c>
    </row>
    <row r="472" spans="3:3" ht="15.75" customHeight="1">
      <c r="C472" s="17" t="str">
        <f>IF('PCA 2022 consolidado'!$B472="","",VLOOKUP(B472,dados!$A$1:$B$24,2,FALSE))</f>
        <v/>
      </c>
    </row>
    <row r="473" spans="3:3" ht="15.75" customHeight="1">
      <c r="C473" s="34" t="str">
        <f>IF('PCA 2022 consolidado'!$B473="","",VLOOKUP(B473,dados!$A$1:$B$24,2,FALSE))</f>
        <v/>
      </c>
    </row>
    <row r="474" spans="3:3" ht="15.75" customHeight="1">
      <c r="C474" s="17" t="str">
        <f>IF('PCA 2022 consolidado'!$B474="","",VLOOKUP(B474,dados!$A$1:$B$24,2,FALSE))</f>
        <v/>
      </c>
    </row>
    <row r="475" spans="3:3" ht="15.75" customHeight="1">
      <c r="C475" s="34" t="str">
        <f>IF('PCA 2022 consolidado'!$B475="","",VLOOKUP(B475,dados!$A$1:$B$24,2,FALSE))</f>
        <v/>
      </c>
    </row>
    <row r="476" spans="3:3" ht="15.75" customHeight="1">
      <c r="C476" s="17" t="str">
        <f>IF('PCA 2022 consolidado'!$B476="","",VLOOKUP(B476,dados!$A$1:$B$24,2,FALSE))</f>
        <v/>
      </c>
    </row>
    <row r="477" spans="3:3" ht="15.75" customHeight="1">
      <c r="C477" s="34" t="str">
        <f>IF('PCA 2022 consolidado'!$B477="","",VLOOKUP(B477,dados!$A$1:$B$24,2,FALSE))</f>
        <v/>
      </c>
    </row>
    <row r="478" spans="3:3" ht="15.75" customHeight="1">
      <c r="C478" s="17" t="str">
        <f>IF('PCA 2022 consolidado'!$B478="","",VLOOKUP(B478,dados!$A$1:$B$24,2,FALSE))</f>
        <v/>
      </c>
    </row>
    <row r="479" spans="3:3" ht="15.75" customHeight="1">
      <c r="C479" s="34" t="str">
        <f>IF('PCA 2022 consolidado'!$B479="","",VLOOKUP(B479,dados!$A$1:$B$24,2,FALSE))</f>
        <v/>
      </c>
    </row>
    <row r="480" spans="3:3" ht="15.75" customHeight="1">
      <c r="C480" s="17" t="str">
        <f>IF('PCA 2022 consolidado'!$B480="","",VLOOKUP(B480,dados!$A$1:$B$24,2,FALSE))</f>
        <v/>
      </c>
    </row>
    <row r="481" spans="3:3" ht="15.75" customHeight="1">
      <c r="C481" s="34" t="str">
        <f>IF('PCA 2022 consolidado'!$B481="","",VLOOKUP(B481,dados!$A$1:$B$24,2,FALSE))</f>
        <v/>
      </c>
    </row>
    <row r="482" spans="3:3" ht="15.75" customHeight="1">
      <c r="C482" s="17" t="str">
        <f>IF('PCA 2022 consolidado'!$B482="","",VLOOKUP(B482,dados!$A$1:$B$24,2,FALSE))</f>
        <v/>
      </c>
    </row>
    <row r="483" spans="3:3" ht="15.75" customHeight="1">
      <c r="C483" s="34" t="str">
        <f>IF('PCA 2022 consolidado'!$B483="","",VLOOKUP(B483,dados!$A$1:$B$24,2,FALSE))</f>
        <v/>
      </c>
    </row>
    <row r="484" spans="3:3" ht="15.75" customHeight="1">
      <c r="C484" s="17" t="str">
        <f>IF('PCA 2022 consolidado'!$B484="","",VLOOKUP(B484,dados!$A$1:$B$24,2,FALSE))</f>
        <v/>
      </c>
    </row>
    <row r="485" spans="3:3" ht="15.75" customHeight="1">
      <c r="C485" s="34" t="str">
        <f>IF('PCA 2022 consolidado'!$B485="","",VLOOKUP(B485,dados!$A$1:$B$24,2,FALSE))</f>
        <v/>
      </c>
    </row>
    <row r="486" spans="3:3" ht="15.75" customHeight="1">
      <c r="C486" s="17" t="str">
        <f>IF('PCA 2022 consolidado'!$B486="","",VLOOKUP(B486,dados!$A$1:$B$24,2,FALSE))</f>
        <v/>
      </c>
    </row>
    <row r="487" spans="3:3" ht="15.75" customHeight="1">
      <c r="C487" s="34" t="str">
        <f>IF('PCA 2022 consolidado'!$B487="","",VLOOKUP(B487,dados!$A$1:$B$24,2,FALSE))</f>
        <v/>
      </c>
    </row>
    <row r="488" spans="3:3" ht="15.75" customHeight="1">
      <c r="C488" s="17" t="str">
        <f>IF('PCA 2022 consolidado'!$B488="","",VLOOKUP(B488,dados!$A$1:$B$24,2,FALSE))</f>
        <v/>
      </c>
    </row>
    <row r="489" spans="3:3" ht="15.75" customHeight="1">
      <c r="C489" s="34" t="str">
        <f>IF('PCA 2022 consolidado'!$B489="","",VLOOKUP(B489,dados!$A$1:$B$24,2,FALSE))</f>
        <v/>
      </c>
    </row>
    <row r="490" spans="3:3" ht="15.75" customHeight="1">
      <c r="C490" s="17" t="str">
        <f>IF('PCA 2022 consolidado'!$B490="","",VLOOKUP(B490,dados!$A$1:$B$24,2,FALSE))</f>
        <v/>
      </c>
    </row>
    <row r="491" spans="3:3" ht="15.75" customHeight="1">
      <c r="C491" s="34" t="str">
        <f>IF('PCA 2022 consolidado'!$B491="","",VLOOKUP(B491,dados!$A$1:$B$24,2,FALSE))</f>
        <v/>
      </c>
    </row>
    <row r="492" spans="3:3" ht="15.75" customHeight="1">
      <c r="C492" s="17" t="str">
        <f>IF('PCA 2022 consolidado'!$B492="","",VLOOKUP(B492,dados!$A$1:$B$24,2,FALSE))</f>
        <v/>
      </c>
    </row>
    <row r="493" spans="3:3" ht="15.75" customHeight="1">
      <c r="C493" s="34" t="str">
        <f>IF('PCA 2022 consolidado'!$B493="","",VLOOKUP(B493,dados!$A$1:$B$24,2,FALSE))</f>
        <v/>
      </c>
    </row>
    <row r="494" spans="3:3" ht="15.75" customHeight="1">
      <c r="C494" s="17" t="str">
        <f>IF('PCA 2022 consolidado'!$B494="","",VLOOKUP(B494,dados!$A$1:$B$24,2,FALSE))</f>
        <v/>
      </c>
    </row>
    <row r="495" spans="3:3" ht="15.75" customHeight="1">
      <c r="C495" s="34" t="str">
        <f>IF('PCA 2022 consolidado'!$B495="","",VLOOKUP(B495,dados!$A$1:$B$24,2,FALSE))</f>
        <v/>
      </c>
    </row>
    <row r="496" spans="3:3" ht="15.75" customHeight="1">
      <c r="C496" s="17" t="str">
        <f>IF('PCA 2022 consolidado'!$B496="","",VLOOKUP(B496,dados!$A$1:$B$24,2,FALSE))</f>
        <v/>
      </c>
    </row>
    <row r="497" spans="3:3" ht="15.75" customHeight="1">
      <c r="C497" s="34" t="str">
        <f>IF('PCA 2022 consolidado'!$B497="","",VLOOKUP(B497,dados!$A$1:$B$24,2,FALSE))</f>
        <v/>
      </c>
    </row>
    <row r="498" spans="3:3" ht="15.75" customHeight="1">
      <c r="C498" s="17" t="str">
        <f>IF('PCA 2022 consolidado'!$B498="","",VLOOKUP(B498,dados!$A$1:$B$24,2,FALSE))</f>
        <v/>
      </c>
    </row>
    <row r="499" spans="3:3" ht="15.75" customHeight="1">
      <c r="C499" s="34" t="str">
        <f>IF('PCA 2022 consolidado'!$B499="","",VLOOKUP(B499,dados!$A$1:$B$24,2,FALSE))</f>
        <v/>
      </c>
    </row>
    <row r="500" spans="3:3" ht="15.75" customHeight="1">
      <c r="C500" s="17" t="str">
        <f>IF('PCA 2022 consolidado'!$B500="","",VLOOKUP(B500,dados!$A$1:$B$24,2,FALSE))</f>
        <v/>
      </c>
    </row>
    <row r="501" spans="3:3" ht="15.75" customHeight="1">
      <c r="C501" s="34" t="str">
        <f>IF('PCA 2022 consolidado'!$B501="","",VLOOKUP(B501,dados!$A$1:$B$24,2,FALSE))</f>
        <v/>
      </c>
    </row>
    <row r="502" spans="3:3" ht="15.75" customHeight="1">
      <c r="C502" s="17" t="str">
        <f>IF('PCA 2022 consolidado'!$B502="","",VLOOKUP(B502,dados!$A$1:$B$24,2,FALSE))</f>
        <v/>
      </c>
    </row>
    <row r="503" spans="3:3" ht="15.75" customHeight="1">
      <c r="C503" s="34" t="str">
        <f>IF('PCA 2022 consolidado'!$B503="","",VLOOKUP(B503,dados!$A$1:$B$24,2,FALSE))</f>
        <v/>
      </c>
    </row>
    <row r="504" spans="3:3" ht="15.75" customHeight="1">
      <c r="C504" s="17" t="str">
        <f>IF('PCA 2022 consolidado'!$B504="","",VLOOKUP(B504,dados!$A$1:$B$24,2,FALSE))</f>
        <v/>
      </c>
    </row>
    <row r="505" spans="3:3" ht="15.75" customHeight="1">
      <c r="C505" s="34" t="str">
        <f>IF('PCA 2022 consolidado'!$B505="","",VLOOKUP(B505,dados!$A$1:$B$24,2,FALSE))</f>
        <v/>
      </c>
    </row>
    <row r="506" spans="3:3" ht="15.75" customHeight="1">
      <c r="C506" s="17" t="str">
        <f>IF('PCA 2022 consolidado'!$B506="","",VLOOKUP(B506,dados!$A$1:$B$24,2,FALSE))</f>
        <v/>
      </c>
    </row>
    <row r="507" spans="3:3" ht="15.75" customHeight="1">
      <c r="C507" s="34" t="str">
        <f>IF('PCA 2022 consolidado'!$B507="","",VLOOKUP(B507,dados!$A$1:$B$24,2,FALSE))</f>
        <v/>
      </c>
    </row>
    <row r="508" spans="3:3" ht="15.75" customHeight="1">
      <c r="C508" s="17" t="str">
        <f>IF('PCA 2022 consolidado'!$B508="","",VLOOKUP(B508,dados!$A$1:$B$24,2,FALSE))</f>
        <v/>
      </c>
    </row>
    <row r="509" spans="3:3" ht="15.75" customHeight="1">
      <c r="C509" s="34" t="str">
        <f>IF('PCA 2022 consolidado'!$B509="","",VLOOKUP(B509,dados!$A$1:$B$24,2,FALSE))</f>
        <v/>
      </c>
    </row>
    <row r="510" spans="3:3" ht="15.75" customHeight="1">
      <c r="C510" s="17" t="str">
        <f>IF('PCA 2022 consolidado'!$B510="","",VLOOKUP(B510,dados!$A$1:$B$24,2,FALSE))</f>
        <v/>
      </c>
    </row>
    <row r="511" spans="3:3" ht="15.75" customHeight="1">
      <c r="C511" s="34" t="str">
        <f>IF('PCA 2022 consolidado'!$B511="","",VLOOKUP(B511,dados!$A$1:$B$24,2,FALSE))</f>
        <v/>
      </c>
    </row>
    <row r="512" spans="3:3" ht="15.75" customHeight="1">
      <c r="C512" s="17" t="str">
        <f>IF('PCA 2022 consolidado'!$B512="","",VLOOKUP(B512,dados!$A$1:$B$24,2,FALSE))</f>
        <v/>
      </c>
    </row>
    <row r="513" spans="3:3" ht="15.75" customHeight="1">
      <c r="C513" s="34" t="str">
        <f>IF('PCA 2022 consolidado'!$B513="","",VLOOKUP(B513,dados!$A$1:$B$24,2,FALSE))</f>
        <v/>
      </c>
    </row>
    <row r="514" spans="3:3" ht="15.75" customHeight="1">
      <c r="C514" s="17" t="str">
        <f>IF('PCA 2022 consolidado'!$B514="","",VLOOKUP(B514,dados!$A$1:$B$24,2,FALSE))</f>
        <v/>
      </c>
    </row>
    <row r="515" spans="3:3" ht="15.75" customHeight="1">
      <c r="C515" s="34" t="str">
        <f>IF('PCA 2022 consolidado'!$B515="","",VLOOKUP(B515,dados!$A$1:$B$24,2,FALSE))</f>
        <v/>
      </c>
    </row>
    <row r="516" spans="3:3" ht="15.75" customHeight="1">
      <c r="C516" s="17" t="str">
        <f>IF('PCA 2022 consolidado'!$B516="","",VLOOKUP(B516,dados!$A$1:$B$24,2,FALSE))</f>
        <v/>
      </c>
    </row>
    <row r="517" spans="3:3" ht="15.75" customHeight="1">
      <c r="C517" s="34" t="str">
        <f>IF('PCA 2022 consolidado'!$B517="","",VLOOKUP(B517,dados!$A$1:$B$24,2,FALSE))</f>
        <v/>
      </c>
    </row>
    <row r="518" spans="3:3" ht="15.75" customHeight="1">
      <c r="C518" s="17" t="str">
        <f>IF('PCA 2022 consolidado'!$B518="","",VLOOKUP(B518,dados!$A$1:$B$24,2,FALSE))</f>
        <v/>
      </c>
    </row>
    <row r="519" spans="3:3" ht="15.75" customHeight="1">
      <c r="C519" s="34" t="str">
        <f>IF('PCA 2022 consolidado'!$B519="","",VLOOKUP(B519,dados!$A$1:$B$24,2,FALSE))</f>
        <v/>
      </c>
    </row>
    <row r="520" spans="3:3" ht="15.75" customHeight="1">
      <c r="C520" s="17" t="str">
        <f>IF('PCA 2022 consolidado'!$B520="","",VLOOKUP(B520,dados!$A$1:$B$24,2,FALSE))</f>
        <v/>
      </c>
    </row>
    <row r="521" spans="3:3" ht="15.75" customHeight="1">
      <c r="C521" s="34" t="str">
        <f>IF('PCA 2022 consolidado'!$B521="","",VLOOKUP(B521,dados!$A$1:$B$24,2,FALSE))</f>
        <v/>
      </c>
    </row>
    <row r="522" spans="3:3" ht="15.75" customHeight="1">
      <c r="C522" s="17" t="str">
        <f>IF('PCA 2022 consolidado'!$B522="","",VLOOKUP(B522,dados!$A$1:$B$24,2,FALSE))</f>
        <v/>
      </c>
    </row>
    <row r="523" spans="3:3" ht="15.75" customHeight="1">
      <c r="C523" s="34" t="str">
        <f>IF('PCA 2022 consolidado'!$B523="","",VLOOKUP(B523,dados!$A$1:$B$24,2,FALSE))</f>
        <v/>
      </c>
    </row>
    <row r="524" spans="3:3" ht="15.75" customHeight="1">
      <c r="C524" s="17" t="str">
        <f>IF('PCA 2022 consolidado'!$B524="","",VLOOKUP(B524,dados!$A$1:$B$24,2,FALSE))</f>
        <v/>
      </c>
    </row>
    <row r="525" spans="3:3" ht="15.75" customHeight="1">
      <c r="C525" s="34" t="str">
        <f>IF('PCA 2022 consolidado'!$B525="","",VLOOKUP(B525,dados!$A$1:$B$24,2,FALSE))</f>
        <v/>
      </c>
    </row>
    <row r="526" spans="3:3" ht="15.75" customHeight="1">
      <c r="C526" s="17" t="str">
        <f>IF('PCA 2022 consolidado'!$B526="","",VLOOKUP(B526,dados!$A$1:$B$24,2,FALSE))</f>
        <v/>
      </c>
    </row>
    <row r="527" spans="3:3" ht="15.75" customHeight="1">
      <c r="C527" s="34" t="str">
        <f>IF('PCA 2022 consolidado'!$B527="","",VLOOKUP(B527,dados!$A$1:$B$24,2,FALSE))</f>
        <v/>
      </c>
    </row>
    <row r="528" spans="3:3" ht="15.75" customHeight="1">
      <c r="C528" s="17" t="str">
        <f>IF('PCA 2022 consolidado'!$B528="","",VLOOKUP(B528,dados!$A$1:$B$24,2,FALSE))</f>
        <v/>
      </c>
    </row>
    <row r="529" spans="3:3" ht="15.75" customHeight="1">
      <c r="C529" s="34" t="str">
        <f>IF('PCA 2022 consolidado'!$B529="","",VLOOKUP(B529,dados!$A$1:$B$24,2,FALSE))</f>
        <v/>
      </c>
    </row>
    <row r="530" spans="3:3" ht="15.75" customHeight="1">
      <c r="C530" s="17" t="str">
        <f>IF('PCA 2022 consolidado'!$B530="","",VLOOKUP(B530,dados!$A$1:$B$24,2,FALSE))</f>
        <v/>
      </c>
    </row>
    <row r="531" spans="3:3" ht="15.75" customHeight="1">
      <c r="C531" s="34" t="str">
        <f>IF('PCA 2022 consolidado'!$B531="","",VLOOKUP(B531,dados!$A$1:$B$24,2,FALSE))</f>
        <v/>
      </c>
    </row>
    <row r="532" spans="3:3" ht="15.75" customHeight="1">
      <c r="C532" s="17" t="str">
        <f>IF('PCA 2022 consolidado'!$B532="","",VLOOKUP(B532,dados!$A$1:$B$24,2,FALSE))</f>
        <v/>
      </c>
    </row>
    <row r="533" spans="3:3" ht="15.75" customHeight="1">
      <c r="C533" s="34" t="str">
        <f>IF('PCA 2022 consolidado'!$B533="","",VLOOKUP(B533,dados!$A$1:$B$24,2,FALSE))</f>
        <v/>
      </c>
    </row>
    <row r="534" spans="3:3" ht="15.75" customHeight="1">
      <c r="C534" s="17" t="str">
        <f>IF('PCA 2022 consolidado'!$B534="","",VLOOKUP(B534,dados!$A$1:$B$24,2,FALSE))</f>
        <v/>
      </c>
    </row>
    <row r="535" spans="3:3" ht="15.75" customHeight="1">
      <c r="C535" s="34" t="str">
        <f>IF('PCA 2022 consolidado'!$B535="","",VLOOKUP(B535,dados!$A$1:$B$24,2,FALSE))</f>
        <v/>
      </c>
    </row>
    <row r="536" spans="3:3" ht="15.75" customHeight="1">
      <c r="C536" s="17" t="str">
        <f>IF('PCA 2022 consolidado'!$B536="","",VLOOKUP(B536,dados!$A$1:$B$24,2,FALSE))</f>
        <v/>
      </c>
    </row>
    <row r="537" spans="3:3" ht="15.75" customHeight="1">
      <c r="C537" s="34" t="str">
        <f>IF('PCA 2022 consolidado'!$B537="","",VLOOKUP(B537,dados!$A$1:$B$24,2,FALSE))</f>
        <v/>
      </c>
    </row>
    <row r="538" spans="3:3" ht="15.75" customHeight="1">
      <c r="C538" s="17" t="str">
        <f>IF('PCA 2022 consolidado'!$B538="","",VLOOKUP(B538,dados!$A$1:$B$24,2,FALSE))</f>
        <v/>
      </c>
    </row>
    <row r="539" spans="3:3" ht="15.75" customHeight="1">
      <c r="C539" s="34" t="str">
        <f>IF('PCA 2022 consolidado'!$B539="","",VLOOKUP(B539,dados!$A$1:$B$24,2,FALSE))</f>
        <v/>
      </c>
    </row>
    <row r="540" spans="3:3" ht="15.75" customHeight="1">
      <c r="C540" s="17" t="str">
        <f>IF('PCA 2022 consolidado'!$B540="","",VLOOKUP(B540,dados!$A$1:$B$24,2,FALSE))</f>
        <v/>
      </c>
    </row>
    <row r="541" spans="3:3" ht="15.75" customHeight="1">
      <c r="C541" s="34" t="str">
        <f>IF('PCA 2022 consolidado'!$B541="","",VLOOKUP(B541,dados!$A$1:$B$24,2,FALSE))</f>
        <v/>
      </c>
    </row>
    <row r="542" spans="3:3" ht="15.75" customHeight="1">
      <c r="C542" s="17" t="str">
        <f>IF('PCA 2022 consolidado'!$B542="","",VLOOKUP(B542,dados!$A$1:$B$24,2,FALSE))</f>
        <v/>
      </c>
    </row>
    <row r="543" spans="3:3" ht="15.75" customHeight="1">
      <c r="C543" s="34" t="str">
        <f>IF('PCA 2022 consolidado'!$B543="","",VLOOKUP(B543,dados!$A$1:$B$24,2,FALSE))</f>
        <v/>
      </c>
    </row>
    <row r="544" spans="3:3" ht="15.75" customHeight="1">
      <c r="C544" s="17" t="str">
        <f>IF('PCA 2022 consolidado'!$B544="","",VLOOKUP(B544,dados!$A$1:$B$24,2,FALSE))</f>
        <v/>
      </c>
    </row>
    <row r="545" spans="3:3" ht="15.75" customHeight="1">
      <c r="C545" s="34" t="str">
        <f>IF('PCA 2022 consolidado'!$B545="","",VLOOKUP(B545,dados!$A$1:$B$24,2,FALSE))</f>
        <v/>
      </c>
    </row>
    <row r="546" spans="3:3" ht="15.75" customHeight="1">
      <c r="C546" s="17" t="str">
        <f>IF('PCA 2022 consolidado'!$B546="","",VLOOKUP(B546,dados!$A$1:$B$24,2,FALSE))</f>
        <v/>
      </c>
    </row>
    <row r="547" spans="3:3" ht="15.75" customHeight="1">
      <c r="C547" s="34" t="str">
        <f>IF('PCA 2022 consolidado'!$B547="","",VLOOKUP(B547,dados!$A$1:$B$24,2,FALSE))</f>
        <v/>
      </c>
    </row>
    <row r="548" spans="3:3" ht="15.75" customHeight="1">
      <c r="C548" s="17" t="str">
        <f>IF('PCA 2022 consolidado'!$B548="","",VLOOKUP(B548,dados!$A$1:$B$24,2,FALSE))</f>
        <v/>
      </c>
    </row>
    <row r="549" spans="3:3" ht="15.75" customHeight="1">
      <c r="C549" s="34" t="str">
        <f>IF('PCA 2022 consolidado'!$B549="","",VLOOKUP(B549,dados!$A$1:$B$24,2,FALSE))</f>
        <v/>
      </c>
    </row>
    <row r="550" spans="3:3" ht="15.75" customHeight="1">
      <c r="C550" s="17" t="str">
        <f>IF('PCA 2022 consolidado'!$B550="","",VLOOKUP(B550,dados!$A$1:$B$24,2,FALSE))</f>
        <v/>
      </c>
    </row>
    <row r="551" spans="3:3" ht="15.75" customHeight="1">
      <c r="C551" s="34" t="str">
        <f>IF('PCA 2022 consolidado'!$B551="","",VLOOKUP(B551,dados!$A$1:$B$24,2,FALSE))</f>
        <v/>
      </c>
    </row>
    <row r="552" spans="3:3" ht="15.75" customHeight="1">
      <c r="C552" s="17" t="str">
        <f>IF('PCA 2022 consolidado'!$B552="","",VLOOKUP(B552,dados!$A$1:$B$24,2,FALSE))</f>
        <v/>
      </c>
    </row>
    <row r="553" spans="3:3" ht="15.75" customHeight="1">
      <c r="C553" s="34" t="str">
        <f>IF('PCA 2022 consolidado'!$B553="","",VLOOKUP(B553,dados!$A$1:$B$24,2,FALSE))</f>
        <v/>
      </c>
    </row>
    <row r="554" spans="3:3" ht="15.75" customHeight="1">
      <c r="C554" s="17" t="str">
        <f>IF('PCA 2022 consolidado'!$B554="","",VLOOKUP(B554,dados!$A$1:$B$24,2,FALSE))</f>
        <v/>
      </c>
    </row>
    <row r="555" spans="3:3" ht="15.75" customHeight="1">
      <c r="C555" s="34" t="str">
        <f>IF('PCA 2022 consolidado'!$B555="","",VLOOKUP(B555,dados!$A$1:$B$24,2,FALSE))</f>
        <v/>
      </c>
    </row>
    <row r="556" spans="3:3" ht="15.75" customHeight="1">
      <c r="C556" s="17" t="str">
        <f>IF('PCA 2022 consolidado'!$B556="","",VLOOKUP(B556,dados!$A$1:$B$24,2,FALSE))</f>
        <v/>
      </c>
    </row>
    <row r="557" spans="3:3" ht="15.75" customHeight="1">
      <c r="C557" s="34" t="str">
        <f>IF('PCA 2022 consolidado'!$B557="","",VLOOKUP(B557,dados!$A$1:$B$24,2,FALSE))</f>
        <v/>
      </c>
    </row>
    <row r="558" spans="3:3" ht="15.75" customHeight="1">
      <c r="C558" s="17" t="str">
        <f>IF('PCA 2022 consolidado'!$B558="","",VLOOKUP(B558,dados!$A$1:$B$24,2,FALSE))</f>
        <v/>
      </c>
    </row>
    <row r="559" spans="3:3" ht="15.75" customHeight="1">
      <c r="C559" s="34" t="str">
        <f>IF('PCA 2022 consolidado'!$B559="","",VLOOKUP(B559,dados!$A$1:$B$24,2,FALSE))</f>
        <v/>
      </c>
    </row>
    <row r="560" spans="3:3" ht="15.75" customHeight="1">
      <c r="C560" s="17" t="str">
        <f>IF('PCA 2022 consolidado'!$B560="","",VLOOKUP(B560,dados!$A$1:$B$24,2,FALSE))</f>
        <v/>
      </c>
    </row>
    <row r="561" spans="3:3" ht="15.75" customHeight="1">
      <c r="C561" s="34" t="str">
        <f>IF('PCA 2022 consolidado'!$B561="","",VLOOKUP(B561,dados!$A$1:$B$24,2,FALSE))</f>
        <v/>
      </c>
    </row>
    <row r="562" spans="3:3" ht="15.75" customHeight="1">
      <c r="C562" s="17" t="str">
        <f>IF('PCA 2022 consolidado'!$B562="","",VLOOKUP(B562,dados!$A$1:$B$24,2,FALSE))</f>
        <v/>
      </c>
    </row>
    <row r="563" spans="3:3" ht="15.75" customHeight="1">
      <c r="C563" s="34" t="str">
        <f>IF('PCA 2022 consolidado'!$B563="","",VLOOKUP(B563,dados!$A$1:$B$24,2,FALSE))</f>
        <v/>
      </c>
    </row>
    <row r="564" spans="3:3" ht="15.75" customHeight="1">
      <c r="C564" s="17" t="str">
        <f>IF('PCA 2022 consolidado'!$B564="","",VLOOKUP(B564,dados!$A$1:$B$24,2,FALSE))</f>
        <v/>
      </c>
    </row>
    <row r="565" spans="3:3" ht="15.75" customHeight="1">
      <c r="C565" s="34" t="str">
        <f>IF('PCA 2022 consolidado'!$B565="","",VLOOKUP(B565,dados!$A$1:$B$24,2,FALSE))</f>
        <v/>
      </c>
    </row>
    <row r="566" spans="3:3" ht="15.75" customHeight="1">
      <c r="C566" s="17" t="str">
        <f>IF('PCA 2022 consolidado'!$B566="","",VLOOKUP(B566,dados!$A$1:$B$24,2,FALSE))</f>
        <v/>
      </c>
    </row>
    <row r="567" spans="3:3" ht="15.75" customHeight="1">
      <c r="C567" s="34" t="str">
        <f>IF('PCA 2022 consolidado'!$B567="","",VLOOKUP(B567,dados!$A$1:$B$24,2,FALSE))</f>
        <v/>
      </c>
    </row>
    <row r="568" spans="3:3" ht="15.75" customHeight="1">
      <c r="C568" s="17" t="str">
        <f>IF('PCA 2022 consolidado'!$B568="","",VLOOKUP(B568,dados!$A$1:$B$24,2,FALSE))</f>
        <v/>
      </c>
    </row>
    <row r="569" spans="3:3" ht="15.75" customHeight="1">
      <c r="C569" s="34" t="str">
        <f>IF('PCA 2022 consolidado'!$B569="","",VLOOKUP(B569,dados!$A$1:$B$24,2,FALSE))</f>
        <v/>
      </c>
    </row>
  </sheetData>
  <autoFilter ref="B1:AJ175" xr:uid="{00000000-0009-0000-0000-000001000000}"/>
  <conditionalFormatting sqref="M2:M299">
    <cfRule type="notContainsBlanks" dxfId="0" priority="1">
      <formula>LEN(TRIM(M2))&gt;0</formula>
    </cfRule>
  </conditionalFormatting>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ErrorMessage="1" xr:uid="{00000000-0002-0000-0100-000000000000}">
          <x14:formula1>
            <xm:f>dados!$S$2:$S$3</xm:f>
          </x14:formula1>
          <xm:sqref>M2:M299</xm:sqref>
        </x14:dataValidation>
        <x14:dataValidation type="list" allowBlank="1" showErrorMessage="1" xr:uid="{00000000-0002-0000-0100-000001000000}">
          <x14:formula1>
            <xm:f>dados!$O$2:$O$3</xm:f>
          </x14:formula1>
          <xm:sqref>S2:T569</xm:sqref>
        </x14:dataValidation>
        <x14:dataValidation type="list" allowBlank="1" showErrorMessage="1" xr:uid="{00000000-0002-0000-0100-000002000000}">
          <x14:formula1>
            <xm:f>dados!$U$2:$U$4</xm:f>
          </x14:formula1>
          <xm:sqref>A2:A569</xm:sqref>
        </x14:dataValidation>
        <x14:dataValidation type="list" allowBlank="1" showErrorMessage="1" xr:uid="{00000000-0002-0000-0100-000004000000}">
          <x14:formula1>
            <xm:f>dados!$K$2:$K$10</xm:f>
          </x14:formula1>
          <xm:sqref>Y2:Y569</xm:sqref>
        </x14:dataValidation>
        <x14:dataValidation type="list" allowBlank="1" showErrorMessage="1" xr:uid="{00000000-0002-0000-0100-000005000000}">
          <x14:formula1>
            <xm:f>dados!$A$2:$A$24</xm:f>
          </x14:formula1>
          <xm:sqref>B2:B569</xm:sqref>
        </x14:dataValidation>
        <x14:dataValidation type="list" allowBlank="1" showErrorMessage="1" xr:uid="{00000000-0002-0000-0100-000003000000}">
          <x14:formula1>
            <xm:f>dados!$I$2:$I$14</xm:f>
          </x14:formula1>
          <xm:sqref>X2:X569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90FE-21AF-4AC7-B8B0-4644FD09FC58}">
  <dimension ref="A1"/>
  <sheetViews>
    <sheetView workbookViewId="0"/>
  </sheetViews>
  <sheetFormatPr defaultRowHeight="14.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AJ731"/>
  <sheetViews>
    <sheetView tabSelected="1" zoomScale="85" zoomScaleNormal="85" workbookViewId="0">
      <pane ySplit="1" topLeftCell="Y36" activePane="bottomLeft" state="frozen"/>
      <selection pane="bottomLeft" activeCell="AH1" sqref="AH1:AH1048576"/>
    </sheetView>
  </sheetViews>
  <sheetFormatPr defaultColWidth="9" defaultRowHeight="60" customHeight="1"/>
  <cols>
    <col min="1" max="1" width="9" style="15" customWidth="1"/>
    <col min="2" max="2" width="15" customWidth="1"/>
    <col min="3" max="3" width="30" style="15" customWidth="1"/>
    <col min="4" max="4" width="9" style="15" customWidth="1"/>
    <col min="5" max="5" width="9" style="44" customWidth="1"/>
    <col min="6" max="6" width="16.125" customWidth="1"/>
    <col min="7" max="7" width="16.875" customWidth="1"/>
    <col min="8" max="8" width="18.625" style="14" customWidth="1"/>
    <col min="9" max="9" width="14.375" customWidth="1"/>
    <col min="10" max="10" width="24.875" customWidth="1"/>
    <col min="11" max="11" width="9" customWidth="1"/>
    <col min="12" max="12" width="19.125" style="248" customWidth="1"/>
    <col min="13" max="13" width="15.375" style="14" customWidth="1"/>
    <col min="14" max="14" width="21.875" style="14" customWidth="1"/>
    <col min="15" max="16" width="9" style="14" customWidth="1"/>
    <col min="17" max="17" width="12.625" style="14" customWidth="1"/>
    <col min="18" max="18" width="11" customWidth="1"/>
    <col min="19" max="19" width="11.375" style="14" customWidth="1"/>
    <col min="20" max="20" width="11.5" style="14" customWidth="1"/>
    <col min="21" max="21" width="10.75" style="14" customWidth="1"/>
    <col min="22" max="22" width="16.125" style="14" customWidth="1"/>
    <col min="23" max="23" width="22.5" style="14" customWidth="1"/>
    <col min="24" max="24" width="9" customWidth="1"/>
    <col min="25" max="25" width="11" customWidth="1"/>
    <col min="26" max="26" width="9" customWidth="1"/>
    <col min="27" max="27" width="9" style="14" customWidth="1"/>
    <col min="28" max="28" width="14" style="14" customWidth="1"/>
    <col min="29" max="30" width="9" customWidth="1"/>
    <col min="31" max="31" width="13.125" customWidth="1"/>
    <col min="32" max="33" width="9" style="15" customWidth="1"/>
    <col min="34" max="34" width="64.5" style="66" hidden="1" customWidth="1"/>
    <col min="35" max="35" width="25.875" style="124" bestFit="1" customWidth="1"/>
    <col min="36" max="37" width="9" customWidth="1"/>
  </cols>
  <sheetData>
    <row r="1" spans="1:35" s="380" customFormat="1" ht="60" customHeight="1">
      <c r="A1" s="117" t="s">
        <v>7</v>
      </c>
      <c r="B1" s="375" t="s">
        <v>39</v>
      </c>
      <c r="C1" s="117" t="s">
        <v>9</v>
      </c>
      <c r="D1" s="117" t="s">
        <v>40</v>
      </c>
      <c r="E1" s="376" t="s">
        <v>41</v>
      </c>
      <c r="F1" s="117" t="s">
        <v>42</v>
      </c>
      <c r="G1" s="117" t="s">
        <v>13</v>
      </c>
      <c r="H1" s="117" t="s">
        <v>43</v>
      </c>
      <c r="I1" s="117" t="s">
        <v>44</v>
      </c>
      <c r="J1" s="117" t="s">
        <v>16</v>
      </c>
      <c r="K1" s="117" t="s">
        <v>18</v>
      </c>
      <c r="L1" s="377" t="s">
        <v>45</v>
      </c>
      <c r="M1" s="117" t="s">
        <v>20</v>
      </c>
      <c r="N1" s="117" t="s">
        <v>26</v>
      </c>
      <c r="O1" s="117" t="s">
        <v>46</v>
      </c>
      <c r="P1" s="378" t="s">
        <v>47</v>
      </c>
      <c r="Q1" s="117" t="s">
        <v>48</v>
      </c>
      <c r="R1" s="117" t="s">
        <v>49</v>
      </c>
      <c r="S1" s="117" t="s">
        <v>23</v>
      </c>
      <c r="T1" s="117" t="s">
        <v>50</v>
      </c>
      <c r="U1" s="117" t="s">
        <v>51</v>
      </c>
      <c r="V1" s="117" t="s">
        <v>52</v>
      </c>
      <c r="W1" s="117" t="s">
        <v>53</v>
      </c>
      <c r="X1" s="117" t="s">
        <v>28</v>
      </c>
      <c r="Y1" s="117" t="s">
        <v>54</v>
      </c>
      <c r="Z1" s="117" t="s">
        <v>31</v>
      </c>
      <c r="AA1" s="117" t="s">
        <v>32</v>
      </c>
      <c r="AB1" s="117" t="s">
        <v>33</v>
      </c>
      <c r="AC1" s="379" t="s">
        <v>55</v>
      </c>
      <c r="AD1" s="379" t="s">
        <v>56</v>
      </c>
      <c r="AE1" s="117" t="s">
        <v>35</v>
      </c>
      <c r="AF1" s="375" t="s">
        <v>57</v>
      </c>
      <c r="AG1" s="378" t="s">
        <v>58</v>
      </c>
      <c r="AH1" s="117" t="s">
        <v>59</v>
      </c>
      <c r="AI1" s="117" t="s">
        <v>60</v>
      </c>
    </row>
    <row r="2" spans="1:35" s="15" customFormat="1" ht="330" hidden="1">
      <c r="A2" s="139" t="s">
        <v>61</v>
      </c>
      <c r="B2" s="26" t="str">
        <f>IF('PCA Licit, Dispensa, Inexi'!$A2="","",VLOOKUP(A2,dados!$A$1:$B$24,2,FALSE))</f>
        <v>Diretoria de Documentação e Informações</v>
      </c>
      <c r="C2" s="139" t="s">
        <v>62</v>
      </c>
      <c r="D2" s="139" t="s">
        <v>63</v>
      </c>
      <c r="E2" s="139" t="s">
        <v>64</v>
      </c>
      <c r="F2" s="69" t="s">
        <v>65</v>
      </c>
      <c r="G2" s="69" t="s">
        <v>66</v>
      </c>
      <c r="H2" s="69" t="s">
        <v>67</v>
      </c>
      <c r="I2" s="69" t="s">
        <v>68</v>
      </c>
      <c r="J2" s="69" t="s">
        <v>69</v>
      </c>
      <c r="K2" s="69" t="s">
        <v>70</v>
      </c>
      <c r="L2" s="236">
        <v>15000</v>
      </c>
      <c r="M2" s="69" t="s">
        <v>65</v>
      </c>
      <c r="N2" s="69" t="s">
        <v>71</v>
      </c>
      <c r="O2" s="69" t="s">
        <v>72</v>
      </c>
      <c r="P2" s="69" t="s">
        <v>72</v>
      </c>
      <c r="Q2" s="118">
        <v>45327</v>
      </c>
      <c r="R2" s="118">
        <v>45382</v>
      </c>
      <c r="S2" s="69"/>
      <c r="T2" s="118">
        <v>45443</v>
      </c>
      <c r="U2" s="69"/>
      <c r="V2" s="69" t="s">
        <v>73</v>
      </c>
      <c r="W2" s="69"/>
      <c r="X2" s="69" t="s">
        <v>74</v>
      </c>
      <c r="Y2" s="69"/>
      <c r="Z2" s="69"/>
      <c r="AA2" s="69" t="s">
        <v>75</v>
      </c>
      <c r="AB2" s="69" t="s">
        <v>76</v>
      </c>
      <c r="AC2" s="69"/>
      <c r="AD2" s="69"/>
      <c r="AE2" s="147"/>
      <c r="AF2" s="22" t="str">
        <f>IF(AE2="","",DATEDIF(Y2,AE2,"d"))</f>
        <v/>
      </c>
      <c r="AG2" s="214"/>
      <c r="AH2" s="21" t="s">
        <v>77</v>
      </c>
      <c r="AI2" s="119">
        <v>45365</v>
      </c>
    </row>
    <row r="3" spans="1:35" s="15" customFormat="1" ht="330" hidden="1">
      <c r="A3" s="139" t="s">
        <v>61</v>
      </c>
      <c r="B3" s="26" t="str">
        <f>IF('PCA Licit, Dispensa, Inexi'!$A3="","",VLOOKUP(A3,dados!$A$1:$B$24,2,FALSE))</f>
        <v>Diretoria de Documentação e Informações</v>
      </c>
      <c r="C3" s="69" t="s">
        <v>78</v>
      </c>
      <c r="D3" s="69" t="s">
        <v>63</v>
      </c>
      <c r="E3" s="69">
        <v>369678</v>
      </c>
      <c r="F3" s="69" t="s">
        <v>65</v>
      </c>
      <c r="G3" s="69" t="s">
        <v>79</v>
      </c>
      <c r="H3" s="69" t="s">
        <v>67</v>
      </c>
      <c r="I3" s="69" t="s">
        <v>80</v>
      </c>
      <c r="J3" s="69" t="s">
        <v>69</v>
      </c>
      <c r="K3" s="69" t="s">
        <v>81</v>
      </c>
      <c r="L3" s="236">
        <v>27000</v>
      </c>
      <c r="M3" s="69" t="s">
        <v>65</v>
      </c>
      <c r="N3" s="69" t="s">
        <v>82</v>
      </c>
      <c r="O3" s="69" t="s">
        <v>72</v>
      </c>
      <c r="P3" s="69" t="s">
        <v>72</v>
      </c>
      <c r="Q3" s="118"/>
      <c r="R3" s="118"/>
      <c r="S3" s="69"/>
      <c r="T3" s="118"/>
      <c r="U3" s="69"/>
      <c r="V3" s="69" t="s">
        <v>83</v>
      </c>
      <c r="W3" s="69"/>
      <c r="X3" s="69" t="s">
        <v>74</v>
      </c>
      <c r="Y3" s="69"/>
      <c r="Z3" s="69"/>
      <c r="AA3" s="69" t="s">
        <v>75</v>
      </c>
      <c r="AB3" s="69" t="s">
        <v>76</v>
      </c>
      <c r="AC3" s="69"/>
      <c r="AD3" s="69"/>
      <c r="AE3" s="147"/>
      <c r="AF3" s="22" t="str">
        <f t="shared" ref="AF3" si="0">IF(AE3="","",DATEDIF(Y3,AE3,"d"))</f>
        <v/>
      </c>
      <c r="AG3" s="214"/>
      <c r="AH3" s="21" t="s">
        <v>84</v>
      </c>
      <c r="AI3" s="334">
        <v>45369</v>
      </c>
    </row>
    <row r="4" spans="1:35" s="15" customFormat="1" ht="213" hidden="1">
      <c r="A4" s="139" t="s">
        <v>61</v>
      </c>
      <c r="B4" s="26" t="str">
        <f>IF('PCA Licit, Dispensa, Inexi'!$A4="","",VLOOKUP(A4,dados!$A$1:$B$24,2,FALSE))</f>
        <v>Diretoria de Documentação e Informações</v>
      </c>
      <c r="C4" s="69" t="s">
        <v>85</v>
      </c>
      <c r="D4" s="69" t="s">
        <v>63</v>
      </c>
      <c r="E4" s="69" t="s">
        <v>86</v>
      </c>
      <c r="F4" s="69" t="s">
        <v>72</v>
      </c>
      <c r="G4" s="69" t="s">
        <v>87</v>
      </c>
      <c r="H4" s="69" t="s">
        <v>67</v>
      </c>
      <c r="I4" s="69" t="s">
        <v>88</v>
      </c>
      <c r="J4" s="69" t="s">
        <v>69</v>
      </c>
      <c r="K4" s="69" t="s">
        <v>89</v>
      </c>
      <c r="L4" s="236">
        <v>600000</v>
      </c>
      <c r="M4" s="69" t="s">
        <v>65</v>
      </c>
      <c r="N4" s="69" t="s">
        <v>90</v>
      </c>
      <c r="O4" s="69" t="s">
        <v>72</v>
      </c>
      <c r="P4" s="69" t="s">
        <v>72</v>
      </c>
      <c r="Q4" s="118">
        <v>45443</v>
      </c>
      <c r="R4" s="118">
        <v>45443</v>
      </c>
      <c r="S4" s="69"/>
      <c r="T4" s="118">
        <v>45535</v>
      </c>
      <c r="U4" s="69"/>
      <c r="V4" s="69" t="s">
        <v>91</v>
      </c>
      <c r="W4" s="69"/>
      <c r="X4" s="69" t="s">
        <v>74</v>
      </c>
      <c r="Y4" s="69"/>
      <c r="Z4" s="69" t="s">
        <v>92</v>
      </c>
      <c r="AA4" s="69" t="s">
        <v>93</v>
      </c>
      <c r="AB4" s="69" t="s">
        <v>94</v>
      </c>
      <c r="AC4" s="69"/>
      <c r="AD4" s="69" t="s">
        <v>95</v>
      </c>
      <c r="AE4" s="147"/>
      <c r="AF4" s="22" t="str">
        <f t="shared" ref="AF4:AF18" si="1">IF(AE4="","",DATEDIF(Y4,AE4,"d"))</f>
        <v/>
      </c>
      <c r="AG4" s="214"/>
      <c r="AH4" s="21" t="s">
        <v>96</v>
      </c>
      <c r="AI4" s="119" t="s">
        <v>97</v>
      </c>
    </row>
    <row r="5" spans="1:35" s="15" customFormat="1" ht="409.6" hidden="1">
      <c r="A5" s="139" t="s">
        <v>61</v>
      </c>
      <c r="B5" s="26" t="str">
        <f>IF('PCA Licit, Dispensa, Inexi'!$A5="","",VLOOKUP(A5,dados!$A$1:$B$24,2,FALSE))</f>
        <v>Diretoria de Documentação e Informações</v>
      </c>
      <c r="C5" s="69" t="s">
        <v>98</v>
      </c>
      <c r="D5" s="69" t="s">
        <v>63</v>
      </c>
      <c r="E5" s="69">
        <v>459426</v>
      </c>
      <c r="F5" s="69" t="s">
        <v>72</v>
      </c>
      <c r="G5" s="69" t="s">
        <v>99</v>
      </c>
      <c r="H5" s="69" t="s">
        <v>100</v>
      </c>
      <c r="I5" s="69" t="s">
        <v>101</v>
      </c>
      <c r="J5" s="69" t="s">
        <v>69</v>
      </c>
      <c r="K5" s="146">
        <v>100000</v>
      </c>
      <c r="L5" s="236">
        <v>550000</v>
      </c>
      <c r="M5" s="69" t="s">
        <v>65</v>
      </c>
      <c r="N5" s="69" t="s">
        <v>71</v>
      </c>
      <c r="O5" s="69" t="s">
        <v>72</v>
      </c>
      <c r="P5" s="69" t="s">
        <v>72</v>
      </c>
      <c r="Q5" s="119">
        <v>45376</v>
      </c>
      <c r="R5" s="119">
        <v>45439</v>
      </c>
      <c r="S5" s="69"/>
      <c r="T5" s="118">
        <v>45504</v>
      </c>
      <c r="U5" s="69"/>
      <c r="V5" s="69" t="s">
        <v>102</v>
      </c>
      <c r="W5" s="69" t="s">
        <v>102</v>
      </c>
      <c r="X5" s="69" t="s">
        <v>74</v>
      </c>
      <c r="Y5" s="118">
        <v>45453</v>
      </c>
      <c r="Z5" s="147" t="s">
        <v>103</v>
      </c>
      <c r="AA5" s="69" t="s">
        <v>104</v>
      </c>
      <c r="AB5" s="69" t="s">
        <v>76</v>
      </c>
      <c r="AC5" s="69" t="s">
        <v>105</v>
      </c>
      <c r="AD5" s="69"/>
      <c r="AE5" s="69"/>
      <c r="AF5" s="22" t="str">
        <f t="shared" si="1"/>
        <v/>
      </c>
      <c r="AG5" s="214"/>
      <c r="AH5" s="21" t="s">
        <v>106</v>
      </c>
      <c r="AI5" s="367" t="s">
        <v>107</v>
      </c>
    </row>
    <row r="6" spans="1:35" s="15" customFormat="1" ht="360" hidden="1">
      <c r="A6" s="139" t="s">
        <v>61</v>
      </c>
      <c r="B6" s="26" t="str">
        <f>IF('PCA Licit, Dispensa, Inexi'!$A6="","",VLOOKUP(A6,dados!$A$1:$B$24,2,FALSE))</f>
        <v>Diretoria de Documentação e Informações</v>
      </c>
      <c r="C6" s="69" t="s">
        <v>108</v>
      </c>
      <c r="D6" s="69" t="s">
        <v>63</v>
      </c>
      <c r="E6" s="69">
        <v>230577</v>
      </c>
      <c r="F6" s="69" t="s">
        <v>65</v>
      </c>
      <c r="G6" s="69" t="s">
        <v>109</v>
      </c>
      <c r="H6" s="69" t="s">
        <v>100</v>
      </c>
      <c r="I6" s="69" t="s">
        <v>110</v>
      </c>
      <c r="J6" s="69" t="s">
        <v>69</v>
      </c>
      <c r="K6" s="146">
        <v>1000</v>
      </c>
      <c r="L6" s="236">
        <v>250000</v>
      </c>
      <c r="M6" s="69" t="s">
        <v>65</v>
      </c>
      <c r="N6" s="69" t="s">
        <v>71</v>
      </c>
      <c r="O6" s="147" t="s">
        <v>65</v>
      </c>
      <c r="P6" s="69" t="s">
        <v>72</v>
      </c>
      <c r="Q6" s="119">
        <v>45467</v>
      </c>
      <c r="R6" s="119">
        <v>45530</v>
      </c>
      <c r="S6" s="69"/>
      <c r="T6" s="118">
        <v>45596</v>
      </c>
      <c r="U6" s="69"/>
      <c r="V6" s="69" t="s">
        <v>111</v>
      </c>
      <c r="W6" s="69"/>
      <c r="X6" s="69" t="s">
        <v>73</v>
      </c>
      <c r="Y6" s="69"/>
      <c r="Z6" s="147"/>
      <c r="AA6" s="69" t="s">
        <v>112</v>
      </c>
      <c r="AB6" s="69" t="s">
        <v>76</v>
      </c>
      <c r="AC6" s="69"/>
      <c r="AD6" s="69"/>
      <c r="AE6" s="69"/>
      <c r="AF6" s="22" t="str">
        <f t="shared" si="1"/>
        <v/>
      </c>
      <c r="AG6" s="214"/>
      <c r="AH6" s="21"/>
      <c r="AI6" s="69"/>
    </row>
    <row r="7" spans="1:35" s="15" customFormat="1" ht="330" hidden="1">
      <c r="A7" s="139" t="s">
        <v>61</v>
      </c>
      <c r="B7" s="26" t="str">
        <f>IF('PCA Licit, Dispensa, Inexi'!$A7="","",VLOOKUP(A7,dados!$A$1:$B$24,2,FALSE))</f>
        <v>Diretoria de Documentação e Informações</v>
      </c>
      <c r="C7" s="69" t="s">
        <v>113</v>
      </c>
      <c r="D7" s="69" t="s">
        <v>114</v>
      </c>
      <c r="E7" s="69">
        <v>16152</v>
      </c>
      <c r="F7" s="69" t="s">
        <v>65</v>
      </c>
      <c r="G7" s="69" t="s">
        <v>115</v>
      </c>
      <c r="H7" s="69" t="s">
        <v>116</v>
      </c>
      <c r="I7" s="69" t="s">
        <v>117</v>
      </c>
      <c r="J7" s="69" t="s">
        <v>69</v>
      </c>
      <c r="K7" s="146">
        <v>2500</v>
      </c>
      <c r="L7" s="236">
        <v>25000</v>
      </c>
      <c r="M7" s="69" t="s">
        <v>72</v>
      </c>
      <c r="N7" s="69" t="s">
        <v>82</v>
      </c>
      <c r="O7" s="147" t="s">
        <v>72</v>
      </c>
      <c r="P7" s="69" t="s">
        <v>72</v>
      </c>
      <c r="Q7" s="119">
        <v>45306</v>
      </c>
      <c r="R7" s="119">
        <v>45322</v>
      </c>
      <c r="S7" s="69"/>
      <c r="T7" s="118">
        <v>45382</v>
      </c>
      <c r="U7" s="69" t="s">
        <v>118</v>
      </c>
      <c r="V7" s="69" t="s">
        <v>119</v>
      </c>
      <c r="W7" s="69"/>
      <c r="X7" s="69" t="s">
        <v>74</v>
      </c>
      <c r="Y7" s="69"/>
      <c r="Z7" s="147"/>
      <c r="AA7" s="69" t="s">
        <v>112</v>
      </c>
      <c r="AB7" s="69" t="s">
        <v>120</v>
      </c>
      <c r="AC7" s="69"/>
      <c r="AD7" s="69" t="s">
        <v>95</v>
      </c>
      <c r="AE7" s="69"/>
      <c r="AF7" s="22" t="str">
        <f t="shared" si="1"/>
        <v/>
      </c>
      <c r="AG7" s="214"/>
      <c r="AH7" s="21"/>
      <c r="AI7" s="69"/>
    </row>
    <row r="8" spans="1:35" s="15" customFormat="1" ht="409.5" hidden="1">
      <c r="A8" s="45" t="s">
        <v>121</v>
      </c>
      <c r="B8" s="26" t="str">
        <f>IF('PCA Licit, Dispensa, Inexi'!$A8="","",VLOOKUP(A8,dados!$A$1:$B$24,2,FALSE))</f>
        <v>Diretoria de Infraestrutura</v>
      </c>
      <c r="C8" s="51" t="s">
        <v>122</v>
      </c>
      <c r="D8" s="51" t="s">
        <v>63</v>
      </c>
      <c r="E8" s="46" t="s">
        <v>123</v>
      </c>
      <c r="F8" s="18" t="s">
        <v>65</v>
      </c>
      <c r="G8" s="19" t="s">
        <v>124</v>
      </c>
      <c r="H8" s="19" t="s">
        <v>125</v>
      </c>
      <c r="I8" s="19" t="s">
        <v>126</v>
      </c>
      <c r="J8" s="19" t="s">
        <v>127</v>
      </c>
      <c r="K8" s="19" t="s">
        <v>128</v>
      </c>
      <c r="L8" s="237">
        <v>1870326.8</v>
      </c>
      <c r="M8" s="18" t="s">
        <v>65</v>
      </c>
      <c r="N8" s="18" t="s">
        <v>71</v>
      </c>
      <c r="O8" s="47" t="s">
        <v>72</v>
      </c>
      <c r="P8" s="18" t="s">
        <v>72</v>
      </c>
      <c r="Q8" s="21">
        <v>45298</v>
      </c>
      <c r="R8" s="50">
        <v>45346</v>
      </c>
      <c r="S8" s="21"/>
      <c r="T8" s="21">
        <v>45406</v>
      </c>
      <c r="U8" s="21"/>
      <c r="V8" s="19" t="s">
        <v>91</v>
      </c>
      <c r="W8" s="19" t="s">
        <v>73</v>
      </c>
      <c r="X8" s="69" t="s">
        <v>74</v>
      </c>
      <c r="Y8" s="118">
        <v>45348</v>
      </c>
      <c r="Z8" s="69" t="s">
        <v>129</v>
      </c>
      <c r="AA8" s="18" t="s">
        <v>130</v>
      </c>
      <c r="AB8" s="18" t="s">
        <v>76</v>
      </c>
      <c r="AC8" s="353" t="s">
        <v>131</v>
      </c>
      <c r="AD8" s="69" t="s">
        <v>65</v>
      </c>
      <c r="AE8" s="354">
        <v>45385</v>
      </c>
      <c r="AF8" s="22">
        <f t="shared" si="1"/>
        <v>37</v>
      </c>
      <c r="AG8" s="214"/>
      <c r="AH8" s="18"/>
      <c r="AI8" s="349" t="s">
        <v>132</v>
      </c>
    </row>
    <row r="9" spans="1:35" s="15" customFormat="1" ht="165" hidden="1">
      <c r="A9" s="45" t="s">
        <v>121</v>
      </c>
      <c r="B9" s="26" t="str">
        <f>IF('PCA Licit, Dispensa, Inexi'!$A9="","",VLOOKUP(A9,dados!$A$1:$B$24,2,FALSE))</f>
        <v>Diretoria de Infraestrutura</v>
      </c>
      <c r="C9" s="68" t="s">
        <v>133</v>
      </c>
      <c r="D9" s="52" t="s">
        <v>63</v>
      </c>
      <c r="E9" s="108" t="s">
        <v>134</v>
      </c>
      <c r="F9" s="18" t="s">
        <v>65</v>
      </c>
      <c r="G9" s="68" t="s">
        <v>135</v>
      </c>
      <c r="H9" s="19" t="s">
        <v>125</v>
      </c>
      <c r="I9" s="19" t="s">
        <v>136</v>
      </c>
      <c r="J9" s="53" t="s">
        <v>127</v>
      </c>
      <c r="K9" s="19" t="s">
        <v>137</v>
      </c>
      <c r="L9" s="237">
        <v>721818.16</v>
      </c>
      <c r="M9" s="18" t="s">
        <v>65</v>
      </c>
      <c r="N9" s="18" t="s">
        <v>82</v>
      </c>
      <c r="O9" s="47" t="s">
        <v>72</v>
      </c>
      <c r="P9" s="18" t="s">
        <v>72</v>
      </c>
      <c r="Q9" s="50">
        <v>45298</v>
      </c>
      <c r="R9" s="50">
        <v>45346</v>
      </c>
      <c r="S9" s="21"/>
      <c r="T9" s="21">
        <v>45406</v>
      </c>
      <c r="U9" s="21"/>
      <c r="V9" s="19" t="s">
        <v>83</v>
      </c>
      <c r="W9" s="19" t="s">
        <v>138</v>
      </c>
      <c r="X9" s="69" t="s">
        <v>74</v>
      </c>
      <c r="Y9" s="21">
        <v>45303</v>
      </c>
      <c r="Z9" s="68" t="s">
        <v>139</v>
      </c>
      <c r="AA9" s="18" t="s">
        <v>130</v>
      </c>
      <c r="AB9" s="18" t="s">
        <v>76</v>
      </c>
      <c r="AC9" s="19" t="s">
        <v>140</v>
      </c>
      <c r="AD9" s="69" t="s">
        <v>72</v>
      </c>
      <c r="AE9" s="21">
        <v>45371</v>
      </c>
      <c r="AF9" s="22">
        <f t="shared" si="1"/>
        <v>68</v>
      </c>
      <c r="AG9" s="214"/>
      <c r="AH9" s="21"/>
      <c r="AI9" s="21"/>
    </row>
    <row r="10" spans="1:35" s="15" customFormat="1" ht="165" hidden="1">
      <c r="A10" s="45" t="s">
        <v>121</v>
      </c>
      <c r="B10" s="26" t="str">
        <f>IF('PCA Licit, Dispensa, Inexi'!$A10="","",VLOOKUP(A10,dados!$A$1:$B$24,2,FALSE))</f>
        <v>Diretoria de Infraestrutura</v>
      </c>
      <c r="C10" s="68" t="s">
        <v>141</v>
      </c>
      <c r="D10" s="52" t="s">
        <v>114</v>
      </c>
      <c r="E10" s="108" t="s">
        <v>142</v>
      </c>
      <c r="F10" s="18" t="s">
        <v>72</v>
      </c>
      <c r="G10" s="68" t="s">
        <v>143</v>
      </c>
      <c r="H10" s="19" t="s">
        <v>125</v>
      </c>
      <c r="I10" s="69" t="s">
        <v>144</v>
      </c>
      <c r="J10" s="70" t="s">
        <v>127</v>
      </c>
      <c r="K10" s="53" t="s">
        <v>145</v>
      </c>
      <c r="L10" s="238">
        <v>200000</v>
      </c>
      <c r="M10" s="18" t="s">
        <v>65</v>
      </c>
      <c r="N10" s="18" t="s">
        <v>82</v>
      </c>
      <c r="O10" s="47" t="s">
        <v>72</v>
      </c>
      <c r="P10" s="18" t="s">
        <v>72</v>
      </c>
      <c r="Q10" s="50">
        <v>45352</v>
      </c>
      <c r="R10" s="50">
        <v>45423</v>
      </c>
      <c r="S10" s="21"/>
      <c r="T10" s="21">
        <v>45484</v>
      </c>
      <c r="U10" s="21"/>
      <c r="V10" s="19" t="s">
        <v>138</v>
      </c>
      <c r="W10" s="19" t="s">
        <v>83</v>
      </c>
      <c r="X10" s="69" t="s">
        <v>74</v>
      </c>
      <c r="Y10" s="21"/>
      <c r="Z10" s="68" t="s">
        <v>146</v>
      </c>
      <c r="AA10" s="18" t="s">
        <v>112</v>
      </c>
      <c r="AB10" s="18" t="s">
        <v>76</v>
      </c>
      <c r="AC10" s="19" t="s">
        <v>147</v>
      </c>
      <c r="AD10" s="69" t="s">
        <v>95</v>
      </c>
      <c r="AE10" s="21"/>
      <c r="AF10" s="22" t="str">
        <f t="shared" si="1"/>
        <v/>
      </c>
      <c r="AG10" s="214"/>
      <c r="AH10" s="21"/>
      <c r="AI10" s="21" t="s">
        <v>148</v>
      </c>
    </row>
    <row r="11" spans="1:35" s="15" customFormat="1" ht="360" hidden="1">
      <c r="A11" s="46" t="s">
        <v>121</v>
      </c>
      <c r="B11" s="26" t="str">
        <f>IF('PCA Licit, Dispensa, Inexi'!$A11="","",VLOOKUP(A11,dados!$A$1:$B$24,2,FALSE))</f>
        <v>Diretoria de Infraestrutura</v>
      </c>
      <c r="C11" s="51" t="s">
        <v>149</v>
      </c>
      <c r="D11" s="51" t="s">
        <v>63</v>
      </c>
      <c r="E11" s="51" t="s">
        <v>150</v>
      </c>
      <c r="F11" s="18" t="s">
        <v>65</v>
      </c>
      <c r="G11" s="19" t="s">
        <v>151</v>
      </c>
      <c r="H11" s="19" t="s">
        <v>125</v>
      </c>
      <c r="I11" s="70" t="s">
        <v>152</v>
      </c>
      <c r="J11" s="70" t="s">
        <v>127</v>
      </c>
      <c r="K11" s="70" t="s">
        <v>153</v>
      </c>
      <c r="L11" s="239">
        <v>940000</v>
      </c>
      <c r="M11" s="18" t="s">
        <v>65</v>
      </c>
      <c r="N11" s="18" t="s">
        <v>82</v>
      </c>
      <c r="O11" s="47" t="s">
        <v>72</v>
      </c>
      <c r="P11" s="18" t="s">
        <v>72</v>
      </c>
      <c r="Q11" s="21">
        <v>45409</v>
      </c>
      <c r="R11" s="21">
        <v>45439</v>
      </c>
      <c r="S11" s="21"/>
      <c r="T11" s="21">
        <v>45500</v>
      </c>
      <c r="U11" s="21"/>
      <c r="V11" s="19" t="s">
        <v>73</v>
      </c>
      <c r="W11" s="19" t="s">
        <v>154</v>
      </c>
      <c r="X11" s="69" t="s">
        <v>74</v>
      </c>
      <c r="Y11" s="21">
        <v>45359</v>
      </c>
      <c r="Z11" s="19" t="s">
        <v>155</v>
      </c>
      <c r="AA11" s="18" t="s">
        <v>130</v>
      </c>
      <c r="AB11" s="18" t="s">
        <v>76</v>
      </c>
      <c r="AC11" s="19" t="s">
        <v>156</v>
      </c>
      <c r="AD11" s="69" t="s">
        <v>72</v>
      </c>
      <c r="AE11" s="21">
        <v>45427</v>
      </c>
      <c r="AF11" s="22">
        <f t="shared" si="1"/>
        <v>68</v>
      </c>
      <c r="AG11" s="214"/>
      <c r="AH11" s="21"/>
      <c r="AI11" s="21"/>
    </row>
    <row r="12" spans="1:35" s="15" customFormat="1" ht="240" hidden="1">
      <c r="A12" s="45" t="s">
        <v>121</v>
      </c>
      <c r="B12" s="26" t="str">
        <f>IF('PCA Licit, Dispensa, Inexi'!$A12="","",VLOOKUP(A12,dados!$A$1:$B$24,2,FALSE))</f>
        <v>Diretoria de Infraestrutura</v>
      </c>
      <c r="C12" s="115" t="s">
        <v>157</v>
      </c>
      <c r="D12" s="52" t="s">
        <v>63</v>
      </c>
      <c r="E12" s="51" t="s">
        <v>158</v>
      </c>
      <c r="F12" s="18" t="s">
        <v>65</v>
      </c>
      <c r="G12" s="19" t="s">
        <v>159</v>
      </c>
      <c r="H12" s="69" t="s">
        <v>125</v>
      </c>
      <c r="I12" s="70" t="s">
        <v>160</v>
      </c>
      <c r="J12" s="70" t="s">
        <v>127</v>
      </c>
      <c r="K12" s="70" t="s">
        <v>161</v>
      </c>
      <c r="L12" s="239">
        <v>1332560</v>
      </c>
      <c r="M12" s="18" t="s">
        <v>65</v>
      </c>
      <c r="N12" s="18" t="s">
        <v>82</v>
      </c>
      <c r="O12" s="47" t="s">
        <v>72</v>
      </c>
      <c r="P12" s="18" t="s">
        <v>72</v>
      </c>
      <c r="Q12" s="21">
        <v>45471</v>
      </c>
      <c r="R12" s="21">
        <v>45501</v>
      </c>
      <c r="S12" s="21"/>
      <c r="T12" s="21">
        <v>45563</v>
      </c>
      <c r="U12" s="21"/>
      <c r="V12" s="19" t="s">
        <v>73</v>
      </c>
      <c r="W12" s="19"/>
      <c r="X12" s="69" t="s">
        <v>74</v>
      </c>
      <c r="Y12" s="21"/>
      <c r="Z12" s="19"/>
      <c r="AA12" s="18" t="s">
        <v>112</v>
      </c>
      <c r="AB12" s="18" t="s">
        <v>76</v>
      </c>
      <c r="AC12" s="19"/>
      <c r="AD12" s="69"/>
      <c r="AE12" s="21"/>
      <c r="AF12" s="22" t="str">
        <f t="shared" si="1"/>
        <v/>
      </c>
      <c r="AG12" s="214"/>
      <c r="AH12" s="21"/>
      <c r="AI12" s="21" t="s">
        <v>162</v>
      </c>
    </row>
    <row r="13" spans="1:35" s="15" customFormat="1" ht="136.5" hidden="1" customHeight="1">
      <c r="A13" s="45" t="s">
        <v>121</v>
      </c>
      <c r="B13" s="26" t="str">
        <f>IF('PCA Licit, Dispensa, Inexi'!$A13="","",VLOOKUP(A13,dados!$A$1:$B$24,2,FALSE))</f>
        <v>Diretoria de Infraestrutura</v>
      </c>
      <c r="C13" s="51" t="s">
        <v>163</v>
      </c>
      <c r="D13" s="52" t="s">
        <v>63</v>
      </c>
      <c r="E13" s="51" t="s">
        <v>164</v>
      </c>
      <c r="F13" s="18" t="s">
        <v>65</v>
      </c>
      <c r="G13" s="19" t="s">
        <v>165</v>
      </c>
      <c r="H13" s="69" t="s">
        <v>125</v>
      </c>
      <c r="I13" s="70" t="s">
        <v>166</v>
      </c>
      <c r="J13" s="70" t="s">
        <v>127</v>
      </c>
      <c r="K13" s="70" t="s">
        <v>167</v>
      </c>
      <c r="L13" s="239">
        <v>4267952.7</v>
      </c>
      <c r="M13" s="18" t="s">
        <v>65</v>
      </c>
      <c r="N13" s="18" t="s">
        <v>82</v>
      </c>
      <c r="O13" s="47" t="s">
        <v>72</v>
      </c>
      <c r="P13" s="18" t="s">
        <v>72</v>
      </c>
      <c r="Q13" s="21">
        <v>45476</v>
      </c>
      <c r="R13" s="21">
        <v>45538</v>
      </c>
      <c r="S13" s="21"/>
      <c r="T13" s="21">
        <v>45599</v>
      </c>
      <c r="U13" s="21"/>
      <c r="V13" s="19" t="s">
        <v>138</v>
      </c>
      <c r="W13" s="19"/>
      <c r="X13" s="69" t="s">
        <v>74</v>
      </c>
      <c r="Y13" s="21"/>
      <c r="Z13" s="19"/>
      <c r="AA13" s="18" t="s">
        <v>112</v>
      </c>
      <c r="AB13" s="18" t="s">
        <v>76</v>
      </c>
      <c r="AC13" s="19"/>
      <c r="AD13" s="69"/>
      <c r="AE13" s="21"/>
      <c r="AF13" s="22" t="str">
        <f t="shared" si="1"/>
        <v/>
      </c>
      <c r="AG13" s="214"/>
      <c r="AH13" s="21"/>
      <c r="AI13" s="21"/>
    </row>
    <row r="14" spans="1:35" s="106" customFormat="1" ht="135" hidden="1">
      <c r="A14" s="45" t="s">
        <v>121</v>
      </c>
      <c r="B14" s="26" t="str">
        <f>IF('PCA Licit, Dispensa, Inexi'!$A14="","",VLOOKUP(A14,dados!$A$1:$B$24,2,FALSE))</f>
        <v>Diretoria de Infraestrutura</v>
      </c>
      <c r="C14" s="51" t="s">
        <v>168</v>
      </c>
      <c r="D14" s="52" t="s">
        <v>114</v>
      </c>
      <c r="E14" s="51" t="s">
        <v>169</v>
      </c>
      <c r="F14" s="18" t="s">
        <v>72</v>
      </c>
      <c r="G14" s="19" t="s">
        <v>170</v>
      </c>
      <c r="H14" s="69" t="s">
        <v>171</v>
      </c>
      <c r="I14" s="129" t="s">
        <v>172</v>
      </c>
      <c r="J14" s="69" t="s">
        <v>173</v>
      </c>
      <c r="K14" s="70" t="s">
        <v>174</v>
      </c>
      <c r="L14" s="239">
        <v>30000000</v>
      </c>
      <c r="M14" s="18" t="s">
        <v>72</v>
      </c>
      <c r="N14" s="18" t="s">
        <v>82</v>
      </c>
      <c r="O14" s="47" t="s">
        <v>72</v>
      </c>
      <c r="P14" s="18" t="s">
        <v>72</v>
      </c>
      <c r="Q14" s="21">
        <v>45505</v>
      </c>
      <c r="R14" s="21">
        <v>45566</v>
      </c>
      <c r="S14" s="21"/>
      <c r="T14" s="21">
        <v>45658</v>
      </c>
      <c r="U14" s="21"/>
      <c r="V14" s="19" t="s">
        <v>175</v>
      </c>
      <c r="W14" s="19"/>
      <c r="X14" s="19" t="s">
        <v>111</v>
      </c>
      <c r="Y14" s="21"/>
      <c r="Z14" s="19"/>
      <c r="AA14" s="18" t="s">
        <v>112</v>
      </c>
      <c r="AB14" s="18" t="s">
        <v>94</v>
      </c>
      <c r="AC14" s="19"/>
      <c r="AD14" s="69" t="s">
        <v>95</v>
      </c>
      <c r="AE14" s="21"/>
      <c r="AF14" s="22" t="str">
        <f t="shared" si="1"/>
        <v/>
      </c>
      <c r="AG14" s="214"/>
      <c r="AH14" s="21"/>
      <c r="AI14" s="21"/>
    </row>
    <row r="15" spans="1:35" s="106" customFormat="1" ht="270" hidden="1">
      <c r="A15" s="45" t="s">
        <v>121</v>
      </c>
      <c r="B15" s="26" t="str">
        <f>IF('PCA Licit, Dispensa, Inexi'!$A15="","",VLOOKUP(A15,dados!$A$1:$B$24,2,FALSE))</f>
        <v>Diretoria de Infraestrutura</v>
      </c>
      <c r="C15" s="51" t="s">
        <v>176</v>
      </c>
      <c r="D15" s="81" t="s">
        <v>114</v>
      </c>
      <c r="E15" s="142" t="s">
        <v>177</v>
      </c>
      <c r="F15" s="86" t="s">
        <v>72</v>
      </c>
      <c r="G15" s="53" t="s">
        <v>178</v>
      </c>
      <c r="H15" s="70" t="s">
        <v>125</v>
      </c>
      <c r="I15" s="70" t="s">
        <v>179</v>
      </c>
      <c r="J15" s="141" t="s">
        <v>127</v>
      </c>
      <c r="K15" s="219">
        <v>39606</v>
      </c>
      <c r="L15" s="239">
        <v>396060</v>
      </c>
      <c r="M15" s="18" t="s">
        <v>65</v>
      </c>
      <c r="N15" s="18" t="s">
        <v>71</v>
      </c>
      <c r="O15" s="47" t="s">
        <v>72</v>
      </c>
      <c r="P15" s="18" t="s">
        <v>72</v>
      </c>
      <c r="Q15" s="93">
        <v>45597</v>
      </c>
      <c r="R15" s="93">
        <v>45627</v>
      </c>
      <c r="S15" s="92"/>
      <c r="T15" s="93">
        <v>45704</v>
      </c>
      <c r="U15" s="92"/>
      <c r="V15" s="53" t="s">
        <v>102</v>
      </c>
      <c r="W15" s="53"/>
      <c r="X15" s="53" t="s">
        <v>74</v>
      </c>
      <c r="Y15" s="92"/>
      <c r="Z15" s="53"/>
      <c r="AA15" s="18" t="s">
        <v>112</v>
      </c>
      <c r="AB15" s="86" t="s">
        <v>76</v>
      </c>
      <c r="AC15" s="53"/>
      <c r="AD15" s="70" t="s">
        <v>95</v>
      </c>
      <c r="AE15" s="92"/>
      <c r="AF15" s="22" t="str">
        <f t="shared" si="1"/>
        <v/>
      </c>
      <c r="AG15" s="214"/>
      <c r="AH15" s="21"/>
      <c r="AI15" s="92"/>
    </row>
    <row r="16" spans="1:35" s="106" customFormat="1" ht="275.25" hidden="1">
      <c r="A16" s="76" t="s">
        <v>180</v>
      </c>
      <c r="B16" s="26" t="str">
        <f>IF('PCA Licit, Dispensa, Inexi'!$A16="","",VLOOKUP(A16,dados!$A$1:$B$24,2,FALSE))</f>
        <v>Diretoria de Material e Patrimônio</v>
      </c>
      <c r="C16" s="144" t="s">
        <v>181</v>
      </c>
      <c r="D16" s="78" t="s">
        <v>63</v>
      </c>
      <c r="E16" s="110" t="s">
        <v>182</v>
      </c>
      <c r="F16" s="73" t="s">
        <v>65</v>
      </c>
      <c r="G16" s="73" t="s">
        <v>183</v>
      </c>
      <c r="H16" s="73" t="s">
        <v>184</v>
      </c>
      <c r="I16" s="73" t="s">
        <v>185</v>
      </c>
      <c r="J16" s="141" t="s">
        <v>127</v>
      </c>
      <c r="K16" s="89">
        <v>5600</v>
      </c>
      <c r="L16" s="240">
        <v>6587884</v>
      </c>
      <c r="M16" s="87" t="s">
        <v>65</v>
      </c>
      <c r="N16" s="87" t="s">
        <v>82</v>
      </c>
      <c r="O16" s="90" t="s">
        <v>72</v>
      </c>
      <c r="P16" s="87" t="s">
        <v>72</v>
      </c>
      <c r="Q16" s="79">
        <v>45474</v>
      </c>
      <c r="R16" s="79">
        <v>45536</v>
      </c>
      <c r="S16" s="73"/>
      <c r="T16" s="79">
        <v>45597</v>
      </c>
      <c r="U16" s="79">
        <v>45627</v>
      </c>
      <c r="V16" s="73" t="s">
        <v>91</v>
      </c>
      <c r="W16" s="73"/>
      <c r="X16" s="73" t="s">
        <v>111</v>
      </c>
      <c r="Y16" s="79"/>
      <c r="Z16" s="73"/>
      <c r="AA16" s="73" t="s">
        <v>112</v>
      </c>
      <c r="AB16" s="73" t="s">
        <v>76</v>
      </c>
      <c r="AC16" s="73"/>
      <c r="AD16" s="73"/>
      <c r="AE16" s="135"/>
      <c r="AF16" s="22" t="str">
        <f t="shared" si="1"/>
        <v/>
      </c>
      <c r="AG16" s="214"/>
      <c r="AH16" s="69" t="s">
        <v>186</v>
      </c>
      <c r="AI16" s="135" t="s">
        <v>97</v>
      </c>
    </row>
    <row r="17" spans="1:35" s="106" customFormat="1" ht="240" hidden="1">
      <c r="A17" s="76" t="s">
        <v>180</v>
      </c>
      <c r="B17" s="26" t="str">
        <f>IF('PCA Licit, Dispensa, Inexi'!$A17="","",VLOOKUP(A17,dados!$A$1:$B$24,2,FALSE))</f>
        <v>Diretoria de Material e Patrimônio</v>
      </c>
      <c r="C17" s="78" t="s">
        <v>187</v>
      </c>
      <c r="D17" s="78" t="s">
        <v>63</v>
      </c>
      <c r="E17" s="109" t="s">
        <v>188</v>
      </c>
      <c r="F17" s="73" t="s">
        <v>65</v>
      </c>
      <c r="G17" s="85" t="s">
        <v>189</v>
      </c>
      <c r="H17" s="73" t="s">
        <v>184</v>
      </c>
      <c r="I17" s="89" t="s">
        <v>190</v>
      </c>
      <c r="J17" s="141" t="s">
        <v>127</v>
      </c>
      <c r="K17" s="73" t="s">
        <v>191</v>
      </c>
      <c r="L17" s="240">
        <v>2082000.6</v>
      </c>
      <c r="M17" s="87" t="s">
        <v>65</v>
      </c>
      <c r="N17" s="87" t="s">
        <v>82</v>
      </c>
      <c r="O17" s="90" t="s">
        <v>72</v>
      </c>
      <c r="P17" s="87" t="s">
        <v>72</v>
      </c>
      <c r="Q17" s="79">
        <v>45474</v>
      </c>
      <c r="R17" s="79">
        <v>45536</v>
      </c>
      <c r="S17" s="93"/>
      <c r="T17" s="79">
        <v>45597</v>
      </c>
      <c r="U17" s="93"/>
      <c r="V17" s="89" t="s">
        <v>102</v>
      </c>
      <c r="W17" s="89"/>
      <c r="X17" s="73" t="s">
        <v>74</v>
      </c>
      <c r="Y17" s="93"/>
      <c r="Z17" s="85"/>
      <c r="AA17" s="73" t="s">
        <v>112</v>
      </c>
      <c r="AB17" s="87" t="s">
        <v>76</v>
      </c>
      <c r="AC17" s="89"/>
      <c r="AD17" s="73"/>
      <c r="AE17" s="93"/>
      <c r="AF17" s="22" t="str">
        <f t="shared" si="1"/>
        <v/>
      </c>
      <c r="AG17" s="214"/>
      <c r="AH17" s="21"/>
      <c r="AI17" s="93"/>
    </row>
    <row r="18" spans="1:35" s="106" customFormat="1" ht="210" hidden="1">
      <c r="A18" s="76" t="s">
        <v>180</v>
      </c>
      <c r="B18" s="26" t="str">
        <f>IF('PCA Licit, Dispensa, Inexi'!$A18="","",VLOOKUP(A18,dados!$A$1:$B$24,2,FALSE))</f>
        <v>Diretoria de Material e Patrimônio</v>
      </c>
      <c r="C18" s="144" t="s">
        <v>192</v>
      </c>
      <c r="D18" s="78" t="s">
        <v>63</v>
      </c>
      <c r="E18" s="144" t="s">
        <v>193</v>
      </c>
      <c r="F18" s="73" t="s">
        <v>65</v>
      </c>
      <c r="G18" s="89" t="s">
        <v>194</v>
      </c>
      <c r="H18" s="73" t="s">
        <v>184</v>
      </c>
      <c r="I18" s="89" t="s">
        <v>195</v>
      </c>
      <c r="J18" s="141" t="s">
        <v>127</v>
      </c>
      <c r="K18" s="89" t="s">
        <v>196</v>
      </c>
      <c r="L18" s="240">
        <v>550000</v>
      </c>
      <c r="M18" s="87" t="s">
        <v>65</v>
      </c>
      <c r="N18" s="87" t="s">
        <v>82</v>
      </c>
      <c r="O18" s="90" t="s">
        <v>72</v>
      </c>
      <c r="P18" s="87" t="s">
        <v>72</v>
      </c>
      <c r="Q18" s="79">
        <v>45505</v>
      </c>
      <c r="R18" s="79">
        <v>45597</v>
      </c>
      <c r="S18" s="93">
        <v>45536</v>
      </c>
      <c r="T18" s="79">
        <v>45809</v>
      </c>
      <c r="U18" s="93">
        <v>45627</v>
      </c>
      <c r="V18" s="89" t="s">
        <v>111</v>
      </c>
      <c r="W18" s="89"/>
      <c r="X18" s="73" t="s">
        <v>74</v>
      </c>
      <c r="Y18" s="93"/>
      <c r="Z18" s="89"/>
      <c r="AA18" s="73" t="s">
        <v>112</v>
      </c>
      <c r="AB18" s="87" t="s">
        <v>76</v>
      </c>
      <c r="AC18" s="89"/>
      <c r="AD18" s="73"/>
      <c r="AE18" s="93"/>
      <c r="AF18" s="22" t="str">
        <f t="shared" si="1"/>
        <v/>
      </c>
      <c r="AG18" s="214"/>
      <c r="AH18" s="18" t="s">
        <v>197</v>
      </c>
      <c r="AI18" s="93"/>
    </row>
    <row r="19" spans="1:35" s="106" customFormat="1" ht="180" hidden="1">
      <c r="A19" s="76" t="s">
        <v>180</v>
      </c>
      <c r="B19" s="26" t="str">
        <f>IF('PCA Licit, Dispensa, Inexi'!$A19="","",VLOOKUP(A19,dados!$A$1:$B$24,2,FALSE))</f>
        <v>Diretoria de Material e Patrimônio</v>
      </c>
      <c r="C19" s="144" t="s">
        <v>198</v>
      </c>
      <c r="D19" s="78" t="s">
        <v>63</v>
      </c>
      <c r="E19" s="144" t="s">
        <v>199</v>
      </c>
      <c r="F19" s="73" t="s">
        <v>65</v>
      </c>
      <c r="G19" s="89" t="s">
        <v>200</v>
      </c>
      <c r="H19" s="73" t="s">
        <v>201</v>
      </c>
      <c r="I19" s="89" t="s">
        <v>202</v>
      </c>
      <c r="J19" s="141" t="s">
        <v>127</v>
      </c>
      <c r="K19" s="89" t="s">
        <v>203</v>
      </c>
      <c r="L19" s="240">
        <v>850000</v>
      </c>
      <c r="M19" s="87" t="s">
        <v>65</v>
      </c>
      <c r="N19" s="87" t="s">
        <v>82</v>
      </c>
      <c r="O19" s="90" t="s">
        <v>72</v>
      </c>
      <c r="P19" s="87" t="s">
        <v>72</v>
      </c>
      <c r="Q19" s="79">
        <v>45575</v>
      </c>
      <c r="R19" s="79">
        <v>45601</v>
      </c>
      <c r="S19" s="93"/>
      <c r="T19" s="79">
        <v>45689</v>
      </c>
      <c r="U19" s="93"/>
      <c r="V19" s="89" t="s">
        <v>73</v>
      </c>
      <c r="W19" s="89"/>
      <c r="X19" s="73" t="s">
        <v>74</v>
      </c>
      <c r="Y19" s="93"/>
      <c r="Z19" s="89"/>
      <c r="AA19" s="73" t="s">
        <v>112</v>
      </c>
      <c r="AB19" s="87" t="s">
        <v>76</v>
      </c>
      <c r="AC19" s="89"/>
      <c r="AD19" s="73"/>
      <c r="AE19" s="93"/>
      <c r="AF19" s="22"/>
      <c r="AG19" s="214"/>
      <c r="AH19" s="18"/>
      <c r="AI19" s="93">
        <v>45454</v>
      </c>
    </row>
    <row r="20" spans="1:35" s="106" customFormat="1" ht="409.5" hidden="1">
      <c r="A20" s="76" t="s">
        <v>180</v>
      </c>
      <c r="B20" s="26" t="str">
        <f>IF('PCA Licit, Dispensa, Inexi'!$A20="","",VLOOKUP(A20,dados!$A$1:$B$24,2,FALSE))</f>
        <v>Diretoria de Material e Patrimônio</v>
      </c>
      <c r="C20" s="144" t="s">
        <v>204</v>
      </c>
      <c r="D20" s="78" t="s">
        <v>63</v>
      </c>
      <c r="E20" s="144" t="s">
        <v>205</v>
      </c>
      <c r="F20" s="73" t="s">
        <v>65</v>
      </c>
      <c r="G20" s="89" t="s">
        <v>206</v>
      </c>
      <c r="H20" s="73" t="s">
        <v>207</v>
      </c>
      <c r="I20" s="89" t="s">
        <v>208</v>
      </c>
      <c r="J20" s="141" t="s">
        <v>127</v>
      </c>
      <c r="K20" s="89" t="s">
        <v>209</v>
      </c>
      <c r="L20" s="240">
        <v>700000</v>
      </c>
      <c r="M20" s="87" t="s">
        <v>65</v>
      </c>
      <c r="N20" s="87" t="s">
        <v>71</v>
      </c>
      <c r="O20" s="90" t="s">
        <v>72</v>
      </c>
      <c r="P20" s="87" t="s">
        <v>72</v>
      </c>
      <c r="Q20" s="79">
        <v>45544</v>
      </c>
      <c r="R20" s="79">
        <v>45566</v>
      </c>
      <c r="S20" s="93"/>
      <c r="T20" s="79">
        <v>45672</v>
      </c>
      <c r="U20" s="93"/>
      <c r="V20" s="89" t="s">
        <v>83</v>
      </c>
      <c r="W20" s="89"/>
      <c r="X20" s="73" t="s">
        <v>74</v>
      </c>
      <c r="Y20" s="93"/>
      <c r="Z20" s="89" t="s">
        <v>210</v>
      </c>
      <c r="AA20" s="73" t="s">
        <v>112</v>
      </c>
      <c r="AB20" s="87" t="s">
        <v>76</v>
      </c>
      <c r="AC20" s="89"/>
      <c r="AD20" s="73"/>
      <c r="AE20" s="93"/>
      <c r="AF20" s="22"/>
      <c r="AG20" s="214"/>
      <c r="AH20" s="18"/>
      <c r="AI20" s="93"/>
    </row>
    <row r="21" spans="1:35" s="106" customFormat="1" ht="165" hidden="1">
      <c r="A21" s="76" t="s">
        <v>180</v>
      </c>
      <c r="B21" s="26" t="str">
        <f>IF('PCA Licit, Dispensa, Inexi'!$A21="","",VLOOKUP(A21,dados!$A$1:$B$24,2,FALSE))</f>
        <v>Diretoria de Material e Patrimônio</v>
      </c>
      <c r="C21" s="144" t="s">
        <v>211</v>
      </c>
      <c r="D21" s="78" t="s">
        <v>63</v>
      </c>
      <c r="E21" s="144" t="s">
        <v>212</v>
      </c>
      <c r="F21" s="73" t="s">
        <v>65</v>
      </c>
      <c r="G21" s="89" t="s">
        <v>213</v>
      </c>
      <c r="H21" s="73" t="s">
        <v>201</v>
      </c>
      <c r="I21" s="89" t="s">
        <v>214</v>
      </c>
      <c r="J21" s="141" t="s">
        <v>127</v>
      </c>
      <c r="K21" s="89" t="s">
        <v>215</v>
      </c>
      <c r="L21" s="240">
        <v>700000</v>
      </c>
      <c r="M21" s="87" t="s">
        <v>65</v>
      </c>
      <c r="N21" s="87" t="s">
        <v>82</v>
      </c>
      <c r="O21" s="90" t="s">
        <v>72</v>
      </c>
      <c r="P21" s="87" t="s">
        <v>72</v>
      </c>
      <c r="Q21" s="79">
        <v>45306</v>
      </c>
      <c r="R21" s="79">
        <v>45316</v>
      </c>
      <c r="S21" s="93">
        <v>45394</v>
      </c>
      <c r="T21" s="79">
        <v>45376</v>
      </c>
      <c r="U21" s="93">
        <v>45455</v>
      </c>
      <c r="V21" s="89" t="s">
        <v>91</v>
      </c>
      <c r="W21" s="89" t="s">
        <v>73</v>
      </c>
      <c r="X21" s="73" t="s">
        <v>74</v>
      </c>
      <c r="Y21" s="93">
        <v>45391</v>
      </c>
      <c r="Z21" s="89" t="s">
        <v>216</v>
      </c>
      <c r="AA21" s="73" t="s">
        <v>130</v>
      </c>
      <c r="AB21" s="87" t="s">
        <v>76</v>
      </c>
      <c r="AC21" s="89" t="s">
        <v>217</v>
      </c>
      <c r="AD21" s="73" t="s">
        <v>65</v>
      </c>
      <c r="AE21" s="93">
        <v>45446</v>
      </c>
      <c r="AF21" s="22"/>
      <c r="AG21" s="214"/>
      <c r="AH21" s="18" t="s">
        <v>218</v>
      </c>
      <c r="AI21" s="93" t="s">
        <v>219</v>
      </c>
    </row>
    <row r="22" spans="1:35" s="106" customFormat="1" ht="183" hidden="1">
      <c r="A22" s="76" t="s">
        <v>180</v>
      </c>
      <c r="B22" s="26" t="str">
        <f>IF('PCA Licit, Dispensa, Inexi'!$A22="","",VLOOKUP(A22,dados!$A$1:$B$24,2,FALSE))</f>
        <v>Diretoria de Material e Patrimônio</v>
      </c>
      <c r="C22" s="144" t="s">
        <v>220</v>
      </c>
      <c r="D22" s="78" t="s">
        <v>63</v>
      </c>
      <c r="E22" s="144" t="s">
        <v>221</v>
      </c>
      <c r="F22" s="73" t="s">
        <v>65</v>
      </c>
      <c r="G22" s="89" t="s">
        <v>222</v>
      </c>
      <c r="H22" s="73" t="s">
        <v>201</v>
      </c>
      <c r="I22" s="89" t="s">
        <v>223</v>
      </c>
      <c r="J22" s="141" t="s">
        <v>127</v>
      </c>
      <c r="K22" s="89" t="s">
        <v>224</v>
      </c>
      <c r="L22" s="240">
        <v>85000</v>
      </c>
      <c r="M22" s="87" t="s">
        <v>65</v>
      </c>
      <c r="N22" s="87" t="s">
        <v>71</v>
      </c>
      <c r="O22" s="90" t="s">
        <v>72</v>
      </c>
      <c r="P22" s="87" t="s">
        <v>72</v>
      </c>
      <c r="Q22" s="79">
        <v>45411</v>
      </c>
      <c r="R22" s="79">
        <v>45434</v>
      </c>
      <c r="S22" s="79">
        <v>45503</v>
      </c>
      <c r="T22" s="79">
        <v>45498</v>
      </c>
      <c r="U22" s="93">
        <v>45565</v>
      </c>
      <c r="V22" s="89" t="s">
        <v>102</v>
      </c>
      <c r="W22" s="89"/>
      <c r="X22" s="73" t="s">
        <v>74</v>
      </c>
      <c r="Y22" s="93"/>
      <c r="Z22" s="89"/>
      <c r="AA22" s="73" t="s">
        <v>112</v>
      </c>
      <c r="AB22" s="87" t="s">
        <v>76</v>
      </c>
      <c r="AC22" s="89"/>
      <c r="AD22" s="73"/>
      <c r="AE22" s="93"/>
      <c r="AF22" s="22"/>
      <c r="AG22" s="214"/>
      <c r="AH22" s="18" t="s">
        <v>225</v>
      </c>
      <c r="AI22" s="93" t="s">
        <v>226</v>
      </c>
    </row>
    <row r="23" spans="1:35" s="106" customFormat="1" ht="409.5" hidden="1">
      <c r="A23" s="76" t="s">
        <v>180</v>
      </c>
      <c r="B23" s="26" t="str">
        <f>IF('PCA Licit, Dispensa, Inexi'!$A23="","",VLOOKUP(A23,dados!$A$1:$B$24,2,FALSE))</f>
        <v>Diretoria de Material e Patrimônio</v>
      </c>
      <c r="C23" s="144" t="s">
        <v>227</v>
      </c>
      <c r="D23" s="78" t="s">
        <v>63</v>
      </c>
      <c r="E23" s="144" t="s">
        <v>228</v>
      </c>
      <c r="F23" s="73" t="s">
        <v>65</v>
      </c>
      <c r="G23" s="89" t="s">
        <v>229</v>
      </c>
      <c r="H23" s="73" t="s">
        <v>230</v>
      </c>
      <c r="I23" s="89" t="s">
        <v>214</v>
      </c>
      <c r="J23" s="141" t="s">
        <v>127</v>
      </c>
      <c r="K23" s="89" t="s">
        <v>231</v>
      </c>
      <c r="L23" s="240">
        <v>1800000</v>
      </c>
      <c r="M23" s="87" t="s">
        <v>65</v>
      </c>
      <c r="N23" s="87" t="s">
        <v>71</v>
      </c>
      <c r="O23" s="90" t="s">
        <v>72</v>
      </c>
      <c r="P23" s="87" t="s">
        <v>72</v>
      </c>
      <c r="Q23" s="79">
        <v>45444</v>
      </c>
      <c r="R23" s="79">
        <v>45474</v>
      </c>
      <c r="S23" s="93"/>
      <c r="T23" s="79">
        <v>45539</v>
      </c>
      <c r="U23" s="93"/>
      <c r="V23" s="89" t="s">
        <v>111</v>
      </c>
      <c r="W23" s="89"/>
      <c r="X23" s="73" t="s">
        <v>74</v>
      </c>
      <c r="Y23" s="93"/>
      <c r="Z23" s="89" t="s">
        <v>232</v>
      </c>
      <c r="AA23" s="73" t="s">
        <v>104</v>
      </c>
      <c r="AB23" s="87" t="s">
        <v>76</v>
      </c>
      <c r="AC23" s="89"/>
      <c r="AD23" s="73"/>
      <c r="AE23" s="93"/>
      <c r="AF23" s="22"/>
      <c r="AG23" s="214"/>
      <c r="AH23" s="18"/>
      <c r="AI23" s="93"/>
    </row>
    <row r="24" spans="1:35" s="106" customFormat="1" ht="409.5" hidden="1">
      <c r="A24" s="139" t="s">
        <v>180</v>
      </c>
      <c r="B24" s="26" t="str">
        <f>IF('PCA Licit, Dispensa, Inexi'!$A24="","",VLOOKUP(A24,dados!$A$1:$B$24,2,FALSE))</f>
        <v>Diretoria de Material e Patrimônio</v>
      </c>
      <c r="C24" s="160" t="s">
        <v>233</v>
      </c>
      <c r="D24" s="139" t="s">
        <v>114</v>
      </c>
      <c r="E24" s="140" t="s">
        <v>234</v>
      </c>
      <c r="F24" s="69" t="s">
        <v>72</v>
      </c>
      <c r="G24" s="69" t="s">
        <v>235</v>
      </c>
      <c r="H24" s="69" t="s">
        <v>236</v>
      </c>
      <c r="I24" s="161" t="s">
        <v>237</v>
      </c>
      <c r="J24" s="161" t="s">
        <v>238</v>
      </c>
      <c r="K24" s="69" t="s">
        <v>239</v>
      </c>
      <c r="L24" s="236">
        <v>10000</v>
      </c>
      <c r="M24" s="69" t="s">
        <v>65</v>
      </c>
      <c r="N24" s="69" t="s">
        <v>82</v>
      </c>
      <c r="O24" s="69" t="s">
        <v>72</v>
      </c>
      <c r="P24" s="69" t="s">
        <v>72</v>
      </c>
      <c r="Q24" s="118">
        <v>45352</v>
      </c>
      <c r="R24" s="118">
        <v>45412</v>
      </c>
      <c r="S24" s="69"/>
      <c r="T24" s="118">
        <v>45504</v>
      </c>
      <c r="U24" s="69"/>
      <c r="V24" s="69" t="s">
        <v>83</v>
      </c>
      <c r="W24" s="73" t="s">
        <v>138</v>
      </c>
      <c r="X24" s="73" t="s">
        <v>74</v>
      </c>
      <c r="Y24" s="118">
        <v>45415</v>
      </c>
      <c r="Z24" s="69" t="s">
        <v>240</v>
      </c>
      <c r="AA24" s="73" t="s">
        <v>241</v>
      </c>
      <c r="AB24" s="69" t="s">
        <v>76</v>
      </c>
      <c r="AC24" s="94" t="s">
        <v>242</v>
      </c>
      <c r="AD24" s="69" t="s">
        <v>95</v>
      </c>
      <c r="AE24" s="119"/>
      <c r="AF24" s="22" t="str">
        <f t="shared" ref="AF24:AF56" si="2">IF(AE24="","",DATEDIF(Y24,AE24,"d"))</f>
        <v/>
      </c>
      <c r="AG24" s="214"/>
      <c r="AH24" s="69"/>
      <c r="AI24" s="119" t="s">
        <v>243</v>
      </c>
    </row>
    <row r="25" spans="1:35" s="106" customFormat="1" ht="409.5" hidden="1">
      <c r="A25" s="45" t="s">
        <v>244</v>
      </c>
      <c r="B25" s="26" t="str">
        <f>IF('PCA Licit, Dispensa, Inexi'!$A25="","",VLOOKUP(A25,dados!$A$1:$B$24,2,FALSE))</f>
        <v>Direção-Geral Administrativa</v>
      </c>
      <c r="C25" s="107" t="s">
        <v>245</v>
      </c>
      <c r="D25" s="52" t="s">
        <v>114</v>
      </c>
      <c r="E25" s="51" t="s">
        <v>246</v>
      </c>
      <c r="F25" s="18" t="s">
        <v>72</v>
      </c>
      <c r="G25" s="19" t="s">
        <v>247</v>
      </c>
      <c r="H25" s="19" t="s">
        <v>248</v>
      </c>
      <c r="I25" s="19" t="s">
        <v>249</v>
      </c>
      <c r="J25" s="69" t="s">
        <v>127</v>
      </c>
      <c r="K25" s="18" t="s">
        <v>250</v>
      </c>
      <c r="L25" s="237">
        <v>56550.23</v>
      </c>
      <c r="M25" s="18" t="s">
        <v>65</v>
      </c>
      <c r="N25" s="18" t="s">
        <v>82</v>
      </c>
      <c r="O25" s="47" t="s">
        <v>72</v>
      </c>
      <c r="P25" s="18" t="s">
        <v>72</v>
      </c>
      <c r="Q25" s="21"/>
      <c r="R25" s="21"/>
      <c r="S25" s="21"/>
      <c r="T25" s="21"/>
      <c r="U25" s="21"/>
      <c r="V25" s="19" t="s">
        <v>138</v>
      </c>
      <c r="W25" s="19"/>
      <c r="X25" s="19" t="s">
        <v>74</v>
      </c>
      <c r="Y25" s="21"/>
      <c r="Z25" s="19"/>
      <c r="AA25" s="18" t="s">
        <v>75</v>
      </c>
      <c r="AB25" s="18" t="s">
        <v>76</v>
      </c>
      <c r="AC25" s="19"/>
      <c r="AD25" s="69" t="s">
        <v>95</v>
      </c>
      <c r="AE25" s="21"/>
      <c r="AF25" s="22" t="str">
        <f t="shared" si="2"/>
        <v/>
      </c>
      <c r="AG25" s="214"/>
      <c r="AH25" s="21" t="s">
        <v>251</v>
      </c>
      <c r="AI25" s="21"/>
    </row>
    <row r="26" spans="1:35" s="106" customFormat="1" ht="147.75" hidden="1" customHeight="1">
      <c r="A26" s="47" t="s">
        <v>244</v>
      </c>
      <c r="B26" s="26" t="str">
        <f>IF('PCA Licit, Dispensa, Inexi'!$A26="","",VLOOKUP(A26,dados!$A$1:$B$24,2,FALSE))</f>
        <v>Direção-Geral Administrativa</v>
      </c>
      <c r="C26" s="300" t="s">
        <v>252</v>
      </c>
      <c r="D26" s="48" t="s">
        <v>114</v>
      </c>
      <c r="E26" s="51" t="s">
        <v>246</v>
      </c>
      <c r="F26" s="47" t="s">
        <v>72</v>
      </c>
      <c r="G26" s="48" t="s">
        <v>253</v>
      </c>
      <c r="H26" s="48" t="s">
        <v>248</v>
      </c>
      <c r="I26" s="19" t="s">
        <v>249</v>
      </c>
      <c r="J26" s="19" t="s">
        <v>127</v>
      </c>
      <c r="K26" s="18" t="s">
        <v>254</v>
      </c>
      <c r="L26" s="237">
        <v>489454.54</v>
      </c>
      <c r="M26" s="47" t="s">
        <v>65</v>
      </c>
      <c r="N26" s="47" t="s">
        <v>82</v>
      </c>
      <c r="O26" s="47" t="s">
        <v>72</v>
      </c>
      <c r="P26" s="47" t="s">
        <v>72</v>
      </c>
      <c r="Q26" s="50">
        <v>45050</v>
      </c>
      <c r="R26" s="50">
        <v>45447</v>
      </c>
      <c r="S26" s="50"/>
      <c r="T26" s="50">
        <v>45539</v>
      </c>
      <c r="U26" s="50"/>
      <c r="V26" s="19" t="s">
        <v>73</v>
      </c>
      <c r="W26" s="19"/>
      <c r="X26" s="19" t="s">
        <v>102</v>
      </c>
      <c r="Y26" s="50"/>
      <c r="Z26" s="48" t="s">
        <v>255</v>
      </c>
      <c r="AA26" s="18" t="s">
        <v>112</v>
      </c>
      <c r="AB26" s="18" t="s">
        <v>76</v>
      </c>
      <c r="AC26" s="48"/>
      <c r="AD26" s="69" t="s">
        <v>95</v>
      </c>
      <c r="AE26" s="50"/>
      <c r="AF26" s="22" t="str">
        <f t="shared" si="2"/>
        <v/>
      </c>
      <c r="AG26" s="214"/>
      <c r="AH26" s="50"/>
      <c r="AI26" s="50"/>
    </row>
    <row r="27" spans="1:35" s="106" customFormat="1" ht="409.5" hidden="1">
      <c r="A27" s="47" t="s">
        <v>244</v>
      </c>
      <c r="B27" s="26" t="str">
        <f>IF('PCA Licit, Dispensa, Inexi'!$A27="","",VLOOKUP(A27,dados!$A$1:$B$24,2,FALSE))</f>
        <v>Direção-Geral Administrativa</v>
      </c>
      <c r="C27" s="107" t="s">
        <v>256</v>
      </c>
      <c r="D27" s="48" t="s">
        <v>114</v>
      </c>
      <c r="E27" s="51" t="s">
        <v>246</v>
      </c>
      <c r="F27" s="47" t="s">
        <v>72</v>
      </c>
      <c r="G27" s="48" t="s">
        <v>257</v>
      </c>
      <c r="H27" s="48" t="s">
        <v>248</v>
      </c>
      <c r="I27" s="19" t="s">
        <v>249</v>
      </c>
      <c r="J27" s="19" t="s">
        <v>127</v>
      </c>
      <c r="K27" s="18" t="s">
        <v>258</v>
      </c>
      <c r="L27" s="237">
        <v>80326.960000000006</v>
      </c>
      <c r="M27" s="47" t="s">
        <v>65</v>
      </c>
      <c r="N27" s="47" t="s">
        <v>82</v>
      </c>
      <c r="O27" s="47" t="s">
        <v>72</v>
      </c>
      <c r="P27" s="47" t="s">
        <v>72</v>
      </c>
      <c r="Q27" s="50"/>
      <c r="R27" s="50"/>
      <c r="S27" s="50"/>
      <c r="T27" s="50"/>
      <c r="U27" s="50"/>
      <c r="V27" s="19" t="s">
        <v>83</v>
      </c>
      <c r="W27" s="19"/>
      <c r="X27" s="19" t="s">
        <v>74</v>
      </c>
      <c r="Y27" s="50"/>
      <c r="Z27" s="48"/>
      <c r="AA27" s="18" t="s">
        <v>75</v>
      </c>
      <c r="AB27" s="18" t="s">
        <v>76</v>
      </c>
      <c r="AC27" s="48"/>
      <c r="AD27" s="69" t="s">
        <v>95</v>
      </c>
      <c r="AE27" s="50"/>
      <c r="AF27" s="22" t="str">
        <f t="shared" si="2"/>
        <v/>
      </c>
      <c r="AG27" s="214"/>
      <c r="AH27" s="50" t="s">
        <v>251</v>
      </c>
      <c r="AI27" s="50"/>
    </row>
    <row r="28" spans="1:35" s="106" customFormat="1" ht="409.5" hidden="1">
      <c r="A28" s="47" t="s">
        <v>244</v>
      </c>
      <c r="B28" s="26" t="str">
        <f>IF('PCA Licit, Dispensa, Inexi'!$A28="","",VLOOKUP(A28,dados!$A$1:$B$24,2,FALSE))</f>
        <v>Direção-Geral Administrativa</v>
      </c>
      <c r="C28" s="300" t="s">
        <v>259</v>
      </c>
      <c r="D28" s="48" t="s">
        <v>114</v>
      </c>
      <c r="E28" s="51" t="s">
        <v>246</v>
      </c>
      <c r="F28" s="47" t="s">
        <v>72</v>
      </c>
      <c r="G28" s="48" t="s">
        <v>260</v>
      </c>
      <c r="H28" s="48" t="s">
        <v>248</v>
      </c>
      <c r="I28" s="19" t="s">
        <v>249</v>
      </c>
      <c r="J28" s="19" t="s">
        <v>127</v>
      </c>
      <c r="K28" s="18" t="s">
        <v>261</v>
      </c>
      <c r="L28" s="237">
        <v>69153.149999999994</v>
      </c>
      <c r="M28" s="47" t="s">
        <v>65</v>
      </c>
      <c r="N28" s="47" t="s">
        <v>82</v>
      </c>
      <c r="O28" s="47" t="s">
        <v>72</v>
      </c>
      <c r="P28" s="47" t="s">
        <v>72</v>
      </c>
      <c r="Q28" s="50"/>
      <c r="R28" s="50"/>
      <c r="S28" s="50"/>
      <c r="T28" s="50"/>
      <c r="U28" s="50"/>
      <c r="V28" s="19" t="s">
        <v>91</v>
      </c>
      <c r="W28" s="19"/>
      <c r="X28" s="19" t="s">
        <v>74</v>
      </c>
      <c r="Y28" s="50"/>
      <c r="Z28" s="48"/>
      <c r="AA28" s="18" t="s">
        <v>75</v>
      </c>
      <c r="AB28" s="18" t="s">
        <v>76</v>
      </c>
      <c r="AC28" s="48"/>
      <c r="AD28" s="69" t="s">
        <v>95</v>
      </c>
      <c r="AE28" s="50"/>
      <c r="AF28" s="22" t="str">
        <f t="shared" si="2"/>
        <v/>
      </c>
      <c r="AG28" s="214"/>
      <c r="AH28" s="50" t="s">
        <v>251</v>
      </c>
      <c r="AI28" s="50"/>
    </row>
    <row r="29" spans="1:35" s="106" customFormat="1" ht="409.5" hidden="1">
      <c r="A29" s="47" t="s">
        <v>244</v>
      </c>
      <c r="B29" s="26" t="str">
        <f>IF('PCA Licit, Dispensa, Inexi'!$A29="","",VLOOKUP(A29,dados!$A$1:$B$24,2,FALSE))</f>
        <v>Direção-Geral Administrativa</v>
      </c>
      <c r="C29" s="301" t="s">
        <v>262</v>
      </c>
      <c r="D29" s="48" t="s">
        <v>114</v>
      </c>
      <c r="E29" s="51" t="s">
        <v>246</v>
      </c>
      <c r="F29" s="47" t="s">
        <v>72</v>
      </c>
      <c r="G29" s="48" t="s">
        <v>263</v>
      </c>
      <c r="H29" s="48" t="s">
        <v>248</v>
      </c>
      <c r="I29" s="88" t="s">
        <v>249</v>
      </c>
      <c r="J29" s="88" t="s">
        <v>127</v>
      </c>
      <c r="K29" s="18" t="s">
        <v>264</v>
      </c>
      <c r="L29" s="237">
        <v>103429.77</v>
      </c>
      <c r="M29" s="47" t="s">
        <v>65</v>
      </c>
      <c r="N29" s="47" t="s">
        <v>82</v>
      </c>
      <c r="O29" s="47" t="s">
        <v>72</v>
      </c>
      <c r="P29" s="47" t="s">
        <v>72</v>
      </c>
      <c r="Q29" s="50"/>
      <c r="R29" s="50"/>
      <c r="S29" s="50"/>
      <c r="T29" s="50"/>
      <c r="U29" s="50"/>
      <c r="V29" s="19" t="s">
        <v>111</v>
      </c>
      <c r="W29" s="19"/>
      <c r="X29" s="19" t="s">
        <v>74</v>
      </c>
      <c r="Y29" s="50"/>
      <c r="Z29" s="48"/>
      <c r="AA29" s="18" t="s">
        <v>75</v>
      </c>
      <c r="AB29" s="18" t="s">
        <v>76</v>
      </c>
      <c r="AC29" s="48"/>
      <c r="AD29" s="69" t="s">
        <v>95</v>
      </c>
      <c r="AE29" s="50"/>
      <c r="AF29" s="22" t="str">
        <f t="shared" si="2"/>
        <v/>
      </c>
      <c r="AG29" s="214"/>
      <c r="AH29" s="50" t="s">
        <v>251</v>
      </c>
      <c r="AI29" s="50"/>
    </row>
    <row r="30" spans="1:35" s="106" customFormat="1" ht="409.5" hidden="1">
      <c r="A30" s="47" t="s">
        <v>244</v>
      </c>
      <c r="B30" s="26" t="str">
        <f>IF('PCA Licit, Dispensa, Inexi'!$A30="","",VLOOKUP(A30,dados!$A$1:$B$24,2,FALSE))</f>
        <v>Direção-Geral Administrativa</v>
      </c>
      <c r="C30" s="302" t="s">
        <v>265</v>
      </c>
      <c r="D30" s="48" t="s">
        <v>114</v>
      </c>
      <c r="E30" s="51" t="s">
        <v>246</v>
      </c>
      <c r="F30" s="47" t="s">
        <v>72</v>
      </c>
      <c r="G30" s="48" t="s">
        <v>266</v>
      </c>
      <c r="H30" s="48" t="s">
        <v>248</v>
      </c>
      <c r="I30" s="88" t="s">
        <v>249</v>
      </c>
      <c r="J30" s="88" t="s">
        <v>127</v>
      </c>
      <c r="K30" s="18" t="s">
        <v>267</v>
      </c>
      <c r="L30" s="237">
        <v>63772.94</v>
      </c>
      <c r="M30" s="47" t="s">
        <v>65</v>
      </c>
      <c r="N30" s="47" t="s">
        <v>82</v>
      </c>
      <c r="O30" s="47" t="s">
        <v>72</v>
      </c>
      <c r="P30" s="47" t="s">
        <v>72</v>
      </c>
      <c r="Q30" s="50"/>
      <c r="R30" s="50"/>
      <c r="S30" s="50"/>
      <c r="T30" s="50"/>
      <c r="U30" s="50"/>
      <c r="V30" s="19" t="s">
        <v>138</v>
      </c>
      <c r="W30" s="19"/>
      <c r="X30" s="19" t="s">
        <v>74</v>
      </c>
      <c r="Y30" s="50"/>
      <c r="Z30" s="48"/>
      <c r="AA30" s="18" t="s">
        <v>75</v>
      </c>
      <c r="AB30" s="18" t="s">
        <v>76</v>
      </c>
      <c r="AC30" s="48"/>
      <c r="AD30" s="69" t="s">
        <v>95</v>
      </c>
      <c r="AE30" s="50"/>
      <c r="AF30" s="22" t="str">
        <f t="shared" si="2"/>
        <v/>
      </c>
      <c r="AG30" s="214"/>
      <c r="AH30" s="50" t="s">
        <v>251</v>
      </c>
      <c r="AI30" s="50"/>
    </row>
    <row r="31" spans="1:35" s="106" customFormat="1" ht="345" hidden="1">
      <c r="A31" s="47" t="s">
        <v>244</v>
      </c>
      <c r="B31" s="26" t="str">
        <f>IF('PCA Licit, Dispensa, Inexi'!$A31="","",VLOOKUP(A31,dados!$A$1:$B$24,2,FALSE))</f>
        <v>Direção-Geral Administrativa</v>
      </c>
      <c r="C31" s="302" t="s">
        <v>268</v>
      </c>
      <c r="D31" s="48" t="s">
        <v>114</v>
      </c>
      <c r="E31" s="51" t="s">
        <v>246</v>
      </c>
      <c r="F31" s="47" t="s">
        <v>72</v>
      </c>
      <c r="G31" s="48" t="s">
        <v>269</v>
      </c>
      <c r="H31" s="48" t="s">
        <v>248</v>
      </c>
      <c r="I31" s="19" t="s">
        <v>270</v>
      </c>
      <c r="J31" s="88" t="s">
        <v>127</v>
      </c>
      <c r="K31" s="18" t="s">
        <v>271</v>
      </c>
      <c r="L31" s="237">
        <v>201152.96</v>
      </c>
      <c r="M31" s="47" t="s">
        <v>65</v>
      </c>
      <c r="N31" s="47" t="s">
        <v>82</v>
      </c>
      <c r="O31" s="47" t="s">
        <v>72</v>
      </c>
      <c r="P31" s="47" t="s">
        <v>72</v>
      </c>
      <c r="Q31" s="50">
        <v>45428</v>
      </c>
      <c r="R31" s="50">
        <v>45358</v>
      </c>
      <c r="S31" s="50"/>
      <c r="T31" s="50">
        <v>45292</v>
      </c>
      <c r="U31" s="50">
        <v>45555</v>
      </c>
      <c r="V31" s="19" t="s">
        <v>73</v>
      </c>
      <c r="W31" s="19"/>
      <c r="X31" s="19" t="s">
        <v>74</v>
      </c>
      <c r="Y31" s="50"/>
      <c r="Z31" s="48" t="s">
        <v>272</v>
      </c>
      <c r="AA31" s="18" t="s">
        <v>112</v>
      </c>
      <c r="AB31" s="18" t="s">
        <v>273</v>
      </c>
      <c r="AC31" s="48"/>
      <c r="AD31" s="69" t="s">
        <v>95</v>
      </c>
      <c r="AE31" s="50"/>
      <c r="AF31" s="22" t="str">
        <f t="shared" si="2"/>
        <v/>
      </c>
      <c r="AG31" s="214"/>
      <c r="AH31" s="364" t="s">
        <v>251</v>
      </c>
      <c r="AI31" s="50"/>
    </row>
    <row r="32" spans="1:35" s="15" customFormat="1" ht="285" hidden="1">
      <c r="A32" s="47" t="s">
        <v>244</v>
      </c>
      <c r="B32" s="26" t="str">
        <f>IF('PCA Licit, Dispensa, Inexi'!$A32="","",VLOOKUP(A32,dados!$A$1:$B$24,2,FALSE))</f>
        <v>Direção-Geral Administrativa</v>
      </c>
      <c r="C32" s="369" t="s">
        <v>274</v>
      </c>
      <c r="D32" s="48" t="s">
        <v>114</v>
      </c>
      <c r="E32" s="51" t="s">
        <v>246</v>
      </c>
      <c r="F32" s="47" t="s">
        <v>72</v>
      </c>
      <c r="G32" s="48" t="s">
        <v>275</v>
      </c>
      <c r="H32" s="48" t="s">
        <v>248</v>
      </c>
      <c r="I32" s="19" t="s">
        <v>270</v>
      </c>
      <c r="J32" s="88" t="s">
        <v>127</v>
      </c>
      <c r="K32" s="18" t="s">
        <v>276</v>
      </c>
      <c r="L32" s="237">
        <v>91664.639999999999</v>
      </c>
      <c r="M32" s="47" t="s">
        <v>65</v>
      </c>
      <c r="N32" s="47" t="s">
        <v>82</v>
      </c>
      <c r="O32" s="47" t="s">
        <v>72</v>
      </c>
      <c r="P32" s="47" t="s">
        <v>72</v>
      </c>
      <c r="Q32" s="50"/>
      <c r="R32" s="50"/>
      <c r="S32" s="50"/>
      <c r="T32" s="50"/>
      <c r="U32" s="50"/>
      <c r="V32" s="19" t="s">
        <v>119</v>
      </c>
      <c r="W32" s="19"/>
      <c r="X32" s="19" t="s">
        <v>74</v>
      </c>
      <c r="Y32" s="50"/>
      <c r="Z32" s="48"/>
      <c r="AA32" s="18" t="s">
        <v>75</v>
      </c>
      <c r="AB32" s="18" t="s">
        <v>273</v>
      </c>
      <c r="AC32" s="48"/>
      <c r="AD32" s="69" t="s">
        <v>95</v>
      </c>
      <c r="AE32" s="50"/>
      <c r="AF32" s="22" t="str">
        <f t="shared" si="2"/>
        <v/>
      </c>
      <c r="AG32" s="214"/>
      <c r="AH32" s="364" t="s">
        <v>251</v>
      </c>
      <c r="AI32" s="50">
        <v>45414</v>
      </c>
    </row>
    <row r="33" spans="1:35" s="106" customFormat="1" ht="375" hidden="1">
      <c r="A33" s="18" t="s">
        <v>244</v>
      </c>
      <c r="B33" s="26" t="str">
        <f>IF('PCA Licit, Dispensa, Inexi'!$A33="","",VLOOKUP(A33,dados!$A$1:$B$24,2,FALSE))</f>
        <v>Direção-Geral Administrativa</v>
      </c>
      <c r="C33" s="302" t="s">
        <v>277</v>
      </c>
      <c r="D33" s="19" t="s">
        <v>114</v>
      </c>
      <c r="E33" s="19" t="s">
        <v>246</v>
      </c>
      <c r="F33" s="18" t="s">
        <v>72</v>
      </c>
      <c r="G33" s="19" t="s">
        <v>278</v>
      </c>
      <c r="H33" s="19" t="s">
        <v>248</v>
      </c>
      <c r="I33" s="19" t="s">
        <v>270</v>
      </c>
      <c r="J33" s="88" t="s">
        <v>127</v>
      </c>
      <c r="K33" s="18" t="s">
        <v>279</v>
      </c>
      <c r="L33" s="237">
        <v>55380.72</v>
      </c>
      <c r="M33" s="18" t="s">
        <v>65</v>
      </c>
      <c r="N33" s="18" t="s">
        <v>82</v>
      </c>
      <c r="O33" s="18" t="s">
        <v>72</v>
      </c>
      <c r="P33" s="18" t="s">
        <v>72</v>
      </c>
      <c r="Q33" s="21"/>
      <c r="R33" s="21"/>
      <c r="S33" s="21"/>
      <c r="T33" s="21"/>
      <c r="U33" s="21"/>
      <c r="V33" s="19" t="s">
        <v>280</v>
      </c>
      <c r="W33" s="19" t="s">
        <v>280</v>
      </c>
      <c r="X33" s="19" t="s">
        <v>74</v>
      </c>
      <c r="Y33" s="21">
        <v>45358</v>
      </c>
      <c r="Z33" s="19"/>
      <c r="AA33" s="18" t="s">
        <v>75</v>
      </c>
      <c r="AB33" s="18" t="s">
        <v>273</v>
      </c>
      <c r="AC33" s="19"/>
      <c r="AD33" s="69" t="s">
        <v>95</v>
      </c>
      <c r="AE33" s="21"/>
      <c r="AF33" s="22" t="str">
        <f t="shared" si="2"/>
        <v/>
      </c>
      <c r="AG33" s="214"/>
      <c r="AH33" s="21" t="s">
        <v>251</v>
      </c>
      <c r="AI33" s="21"/>
    </row>
    <row r="34" spans="1:35" s="106" customFormat="1" ht="123" hidden="1" customHeight="1">
      <c r="A34" s="47" t="s">
        <v>244</v>
      </c>
      <c r="B34" s="26" t="str">
        <f>IF('PCA Licit, Dispensa, Inexi'!$A34="","",VLOOKUP(A34,dados!$A$1:$B$24,2,FALSE))</f>
        <v>Direção-Geral Administrativa</v>
      </c>
      <c r="C34" s="302" t="s">
        <v>281</v>
      </c>
      <c r="D34" s="48" t="s">
        <v>114</v>
      </c>
      <c r="E34" s="51" t="s">
        <v>246</v>
      </c>
      <c r="F34" s="47" t="s">
        <v>72</v>
      </c>
      <c r="G34" s="48" t="s">
        <v>282</v>
      </c>
      <c r="H34" s="48" t="s">
        <v>248</v>
      </c>
      <c r="I34" s="19" t="s">
        <v>270</v>
      </c>
      <c r="J34" s="88" t="s">
        <v>127</v>
      </c>
      <c r="K34" s="18" t="s">
        <v>283</v>
      </c>
      <c r="L34" s="237">
        <v>16550.560000000001</v>
      </c>
      <c r="M34" s="47" t="s">
        <v>65</v>
      </c>
      <c r="N34" s="47" t="s">
        <v>82</v>
      </c>
      <c r="O34" s="47" t="s">
        <v>72</v>
      </c>
      <c r="P34" s="47" t="s">
        <v>72</v>
      </c>
      <c r="Q34" s="50"/>
      <c r="R34" s="50"/>
      <c r="S34" s="50"/>
      <c r="T34" s="50"/>
      <c r="U34" s="50"/>
      <c r="V34" s="19" t="s">
        <v>73</v>
      </c>
      <c r="W34" s="19"/>
      <c r="X34" s="19" t="s">
        <v>74</v>
      </c>
      <c r="Y34" s="50"/>
      <c r="Z34" s="48"/>
      <c r="AA34" s="18" t="s">
        <v>75</v>
      </c>
      <c r="AB34" s="18" t="s">
        <v>120</v>
      </c>
      <c r="AC34" s="48"/>
      <c r="AD34" s="69" t="s">
        <v>95</v>
      </c>
      <c r="AE34" s="50"/>
      <c r="AF34" s="22" t="str">
        <f t="shared" si="2"/>
        <v/>
      </c>
      <c r="AG34" s="214"/>
      <c r="AH34" s="364" t="s">
        <v>251</v>
      </c>
      <c r="AI34" s="50"/>
    </row>
    <row r="35" spans="1:35" s="226" customFormat="1" ht="96" hidden="1" customHeight="1">
      <c r="A35" s="221" t="s">
        <v>284</v>
      </c>
      <c r="B35" s="26" t="str">
        <f>IF('PCA Licit, Dispensa, Inexi'!$A35="","",VLOOKUP(A35,dados!$A$1:$B$24,2,FALSE))</f>
        <v>Núcleo de Inteligência e Segurança Institucional</v>
      </c>
      <c r="C35" s="303" t="s">
        <v>285</v>
      </c>
      <c r="D35" s="222" t="s">
        <v>63</v>
      </c>
      <c r="E35" s="222" t="s">
        <v>286</v>
      </c>
      <c r="F35" s="221" t="s">
        <v>72</v>
      </c>
      <c r="G35" s="222" t="s">
        <v>287</v>
      </c>
      <c r="H35" s="222" t="s">
        <v>288</v>
      </c>
      <c r="I35" s="222" t="s">
        <v>289</v>
      </c>
      <c r="J35" s="223" t="s">
        <v>290</v>
      </c>
      <c r="K35" s="221" t="s">
        <v>291</v>
      </c>
      <c r="L35" s="241">
        <v>68000</v>
      </c>
      <c r="M35" s="221" t="s">
        <v>65</v>
      </c>
      <c r="N35" s="221" t="s">
        <v>71</v>
      </c>
      <c r="O35" s="221" t="s">
        <v>72</v>
      </c>
      <c r="P35" s="221" t="s">
        <v>72</v>
      </c>
      <c r="Q35" s="224">
        <v>45306</v>
      </c>
      <c r="R35" s="224">
        <v>45351</v>
      </c>
      <c r="S35" s="224">
        <v>45580</v>
      </c>
      <c r="T35" s="224">
        <v>45473</v>
      </c>
      <c r="U35" s="224">
        <v>45641</v>
      </c>
      <c r="V35" s="222" t="s">
        <v>83</v>
      </c>
      <c r="W35" s="222"/>
      <c r="X35" s="222" t="s">
        <v>74</v>
      </c>
      <c r="Y35" s="224"/>
      <c r="Z35" s="222"/>
      <c r="AA35" s="221" t="s">
        <v>112</v>
      </c>
      <c r="AB35" s="221" t="s">
        <v>76</v>
      </c>
      <c r="AC35" s="222"/>
      <c r="AD35" s="225"/>
      <c r="AE35" s="224"/>
      <c r="AF35" s="22" t="str">
        <f t="shared" si="2"/>
        <v/>
      </c>
      <c r="AG35" s="214"/>
      <c r="AH35" s="224" t="s">
        <v>292</v>
      </c>
      <c r="AI35" s="224">
        <v>45336</v>
      </c>
    </row>
    <row r="36" spans="1:35" s="106" customFormat="1" ht="335.25" customHeight="1">
      <c r="A36" s="47" t="s">
        <v>293</v>
      </c>
      <c r="B36" s="26" t="str">
        <f>IF('PCA Licit, Dispensa, Inexi'!$A36="","",VLOOKUP(A36,dados!$A$1:$B$24,2,FALSE))</f>
        <v>Casa Militar</v>
      </c>
      <c r="C36" s="222" t="s">
        <v>294</v>
      </c>
      <c r="D36" s="48" t="s">
        <v>63</v>
      </c>
      <c r="E36" s="51" t="s">
        <v>295</v>
      </c>
      <c r="F36" s="47" t="s">
        <v>72</v>
      </c>
      <c r="G36" s="48" t="s">
        <v>296</v>
      </c>
      <c r="H36" s="48" t="s">
        <v>297</v>
      </c>
      <c r="I36" s="48" t="s">
        <v>298</v>
      </c>
      <c r="J36" s="48" t="s">
        <v>290</v>
      </c>
      <c r="K36" s="18" t="s">
        <v>299</v>
      </c>
      <c r="L36" s="237">
        <v>550000</v>
      </c>
      <c r="M36" s="47" t="s">
        <v>65</v>
      </c>
      <c r="N36" s="47" t="s">
        <v>82</v>
      </c>
      <c r="O36" s="47" t="s">
        <v>72</v>
      </c>
      <c r="P36" s="47" t="s">
        <v>72</v>
      </c>
      <c r="Q36" s="50">
        <v>45352</v>
      </c>
      <c r="R36" s="50">
        <v>45397</v>
      </c>
      <c r="S36" s="50">
        <v>45534</v>
      </c>
      <c r="T36" s="50">
        <v>45473</v>
      </c>
      <c r="U36" s="50">
        <v>45565</v>
      </c>
      <c r="V36" s="19" t="s">
        <v>138</v>
      </c>
      <c r="W36" s="19"/>
      <c r="X36" s="19" t="s">
        <v>74</v>
      </c>
      <c r="Y36" s="50"/>
      <c r="Z36" s="48" t="s">
        <v>300</v>
      </c>
      <c r="AA36" s="18" t="s">
        <v>112</v>
      </c>
      <c r="AB36" s="18" t="s">
        <v>76</v>
      </c>
      <c r="AC36" s="48"/>
      <c r="AD36" s="69"/>
      <c r="AE36" s="50"/>
      <c r="AF36" s="22" t="str">
        <f t="shared" si="2"/>
        <v/>
      </c>
      <c r="AG36" s="214"/>
      <c r="AH36" s="50"/>
      <c r="AI36" s="21" t="s">
        <v>301</v>
      </c>
    </row>
    <row r="37" spans="1:35" s="106" customFormat="1" ht="55.5" hidden="1" customHeight="1">
      <c r="A37" s="47" t="s">
        <v>284</v>
      </c>
      <c r="B37" s="26" t="str">
        <f>IF('PCA Licit, Dispensa, Inexi'!$A37="","",VLOOKUP(A37,dados!$A$1:$B$24,2,FALSE))</f>
        <v>Núcleo de Inteligência e Segurança Institucional</v>
      </c>
      <c r="C37" s="366" t="s">
        <v>302</v>
      </c>
      <c r="D37" s="48" t="s">
        <v>63</v>
      </c>
      <c r="E37" s="51" t="s">
        <v>303</v>
      </c>
      <c r="F37" s="47" t="s">
        <v>72</v>
      </c>
      <c r="G37" s="48" t="s">
        <v>304</v>
      </c>
      <c r="H37" s="48" t="s">
        <v>288</v>
      </c>
      <c r="I37" s="48" t="s">
        <v>305</v>
      </c>
      <c r="J37" s="48" t="s">
        <v>290</v>
      </c>
      <c r="K37" s="18" t="s">
        <v>306</v>
      </c>
      <c r="L37" s="237">
        <v>500000</v>
      </c>
      <c r="M37" s="47" t="s">
        <v>65</v>
      </c>
      <c r="N37" s="47" t="s">
        <v>82</v>
      </c>
      <c r="O37" s="47" t="s">
        <v>72</v>
      </c>
      <c r="P37" s="47" t="s">
        <v>72</v>
      </c>
      <c r="Q37" s="50">
        <v>45352</v>
      </c>
      <c r="R37" s="50">
        <v>45397</v>
      </c>
      <c r="S37" s="50"/>
      <c r="T37" s="50">
        <v>45473</v>
      </c>
      <c r="U37" s="50"/>
      <c r="V37" s="19" t="s">
        <v>111</v>
      </c>
      <c r="W37" s="19"/>
      <c r="X37" s="19" t="s">
        <v>74</v>
      </c>
      <c r="Y37" s="50"/>
      <c r="Z37" s="48"/>
      <c r="AA37" s="18" t="s">
        <v>93</v>
      </c>
      <c r="AB37" s="18" t="s">
        <v>76</v>
      </c>
      <c r="AC37" s="48"/>
      <c r="AD37" s="69"/>
      <c r="AE37" s="50"/>
      <c r="AF37" s="22" t="str">
        <f t="shared" si="2"/>
        <v/>
      </c>
      <c r="AG37" s="214"/>
      <c r="AH37" s="50"/>
      <c r="AI37" s="370" t="s">
        <v>307</v>
      </c>
    </row>
    <row r="38" spans="1:35" s="15" customFormat="1" ht="270" hidden="1">
      <c r="A38" s="47" t="s">
        <v>284</v>
      </c>
      <c r="B38" s="26" t="str">
        <f>IF('PCA Licit, Dispensa, Inexi'!$A38="","",VLOOKUP(A38,dados!$A$1:$B$24,2,FALSE))</f>
        <v>Núcleo de Inteligência e Segurança Institucional</v>
      </c>
      <c r="C38" s="48" t="s">
        <v>308</v>
      </c>
      <c r="D38" s="48" t="s">
        <v>63</v>
      </c>
      <c r="E38" s="51" t="s">
        <v>309</v>
      </c>
      <c r="F38" s="47" t="s">
        <v>72</v>
      </c>
      <c r="G38" s="48" t="s">
        <v>310</v>
      </c>
      <c r="H38" s="48" t="s">
        <v>311</v>
      </c>
      <c r="I38" s="48" t="s">
        <v>312</v>
      </c>
      <c r="J38" s="48" t="s">
        <v>290</v>
      </c>
      <c r="K38" s="18" t="s">
        <v>313</v>
      </c>
      <c r="L38" s="237">
        <v>200000</v>
      </c>
      <c r="M38" s="47" t="s">
        <v>72</v>
      </c>
      <c r="N38" s="47" t="s">
        <v>82</v>
      </c>
      <c r="O38" s="47" t="s">
        <v>65</v>
      </c>
      <c r="P38" s="47" t="s">
        <v>72</v>
      </c>
      <c r="Q38" s="50">
        <v>45306</v>
      </c>
      <c r="R38" s="50">
        <v>45351</v>
      </c>
      <c r="S38" s="50"/>
      <c r="T38" s="50">
        <v>45471</v>
      </c>
      <c r="U38" s="50"/>
      <c r="V38" s="19" t="s">
        <v>119</v>
      </c>
      <c r="W38" s="19"/>
      <c r="X38" s="19" t="s">
        <v>91</v>
      </c>
      <c r="Y38" s="50"/>
      <c r="Z38" s="48"/>
      <c r="AA38" s="18" t="s">
        <v>112</v>
      </c>
      <c r="AB38" s="18" t="s">
        <v>94</v>
      </c>
      <c r="AC38" s="48"/>
      <c r="AD38" s="69"/>
      <c r="AE38" s="50"/>
      <c r="AF38" s="22" t="str">
        <f t="shared" si="2"/>
        <v/>
      </c>
      <c r="AG38" s="214"/>
      <c r="AH38" s="50"/>
      <c r="AI38" s="50"/>
    </row>
    <row r="39" spans="1:35" s="15" customFormat="1" ht="225" hidden="1">
      <c r="A39" s="18" t="s">
        <v>284</v>
      </c>
      <c r="B39" s="26" t="str">
        <f>IF('PCA Licit, Dispensa, Inexi'!$A39="","",VLOOKUP(A39,dados!$A$1:$B$24,2,FALSE))</f>
        <v>Núcleo de Inteligência e Segurança Institucional</v>
      </c>
      <c r="C39" s="19" t="s">
        <v>314</v>
      </c>
      <c r="D39" s="19" t="s">
        <v>63</v>
      </c>
      <c r="E39" s="51" t="s">
        <v>309</v>
      </c>
      <c r="F39" s="18" t="s">
        <v>72</v>
      </c>
      <c r="G39" s="19" t="s">
        <v>315</v>
      </c>
      <c r="H39" s="19" t="s">
        <v>311</v>
      </c>
      <c r="I39" s="19" t="s">
        <v>316</v>
      </c>
      <c r="J39" s="19" t="s">
        <v>290</v>
      </c>
      <c r="K39" s="18" t="s">
        <v>317</v>
      </c>
      <c r="L39" s="237">
        <v>250000</v>
      </c>
      <c r="M39" s="18" t="s">
        <v>72</v>
      </c>
      <c r="N39" s="18" t="s">
        <v>82</v>
      </c>
      <c r="O39" s="18" t="s">
        <v>65</v>
      </c>
      <c r="P39" s="18" t="s">
        <v>72</v>
      </c>
      <c r="Q39" s="21">
        <v>45306</v>
      </c>
      <c r="R39" s="21">
        <v>45351</v>
      </c>
      <c r="S39" s="21"/>
      <c r="T39" s="21">
        <v>45471</v>
      </c>
      <c r="U39" s="21"/>
      <c r="V39" s="19" t="s">
        <v>111</v>
      </c>
      <c r="W39" s="19"/>
      <c r="X39" s="19" t="s">
        <v>318</v>
      </c>
      <c r="Y39" s="21"/>
      <c r="Z39" s="19"/>
      <c r="AA39" s="18" t="s">
        <v>93</v>
      </c>
      <c r="AB39" s="18" t="s">
        <v>94</v>
      </c>
      <c r="AC39" s="19"/>
      <c r="AD39" s="69"/>
      <c r="AE39" s="21"/>
      <c r="AF39" s="22" t="str">
        <f t="shared" si="2"/>
        <v/>
      </c>
      <c r="AG39" s="214"/>
      <c r="AH39" s="21"/>
      <c r="AI39" s="21" t="s">
        <v>319</v>
      </c>
    </row>
    <row r="40" spans="1:35" s="15" customFormat="1" ht="66" hidden="1" customHeight="1">
      <c r="A40" s="18" t="s">
        <v>284</v>
      </c>
      <c r="B40" s="26" t="s">
        <v>320</v>
      </c>
      <c r="C40" s="19" t="s">
        <v>321</v>
      </c>
      <c r="D40" s="19" t="s">
        <v>63</v>
      </c>
      <c r="E40" s="51" t="s">
        <v>322</v>
      </c>
      <c r="F40" s="18" t="s">
        <v>72</v>
      </c>
      <c r="G40" s="19" t="s">
        <v>296</v>
      </c>
      <c r="H40" s="19" t="s">
        <v>297</v>
      </c>
      <c r="I40" s="19" t="s">
        <v>323</v>
      </c>
      <c r="J40" s="19" t="s">
        <v>290</v>
      </c>
      <c r="K40" s="18" t="s">
        <v>324</v>
      </c>
      <c r="L40" s="237">
        <v>120000</v>
      </c>
      <c r="M40" s="18" t="s">
        <v>65</v>
      </c>
      <c r="N40" s="18" t="s">
        <v>82</v>
      </c>
      <c r="O40" s="18" t="s">
        <v>72</v>
      </c>
      <c r="P40" s="18" t="s">
        <v>72</v>
      </c>
      <c r="Q40" s="21">
        <v>45444</v>
      </c>
      <c r="R40" s="21">
        <v>45488</v>
      </c>
      <c r="S40" s="21">
        <v>45566</v>
      </c>
      <c r="T40" s="21">
        <v>45575</v>
      </c>
      <c r="U40" s="21"/>
      <c r="V40" s="19" t="s">
        <v>91</v>
      </c>
      <c r="W40" s="19"/>
      <c r="X40" s="19" t="s">
        <v>74</v>
      </c>
      <c r="Y40" s="21"/>
      <c r="Z40" s="19"/>
      <c r="AA40" s="18" t="s">
        <v>104</v>
      </c>
      <c r="AB40" s="18" t="s">
        <v>94</v>
      </c>
      <c r="AC40" s="19"/>
      <c r="AD40" s="69"/>
      <c r="AE40" s="21"/>
      <c r="AF40" s="22" t="s">
        <v>38</v>
      </c>
      <c r="AG40" s="214"/>
      <c r="AH40" s="21" t="s">
        <v>325</v>
      </c>
      <c r="AI40" s="21">
        <v>45443</v>
      </c>
    </row>
    <row r="41" spans="1:35" s="106" customFormat="1" ht="409.6" hidden="1">
      <c r="A41" s="47" t="s">
        <v>121</v>
      </c>
      <c r="B41" s="26" t="str">
        <f>IF('PCA Licit, Dispensa, Inexi'!$A41="","",VLOOKUP(A41,dados!$A$1:$B$24,2,FALSE))</f>
        <v>Diretoria de Infraestrutura</v>
      </c>
      <c r="C41" s="48" t="s">
        <v>326</v>
      </c>
      <c r="D41" s="48" t="s">
        <v>63</v>
      </c>
      <c r="E41" s="51" t="s">
        <v>327</v>
      </c>
      <c r="F41" s="47" t="s">
        <v>72</v>
      </c>
      <c r="G41" s="48" t="s">
        <v>328</v>
      </c>
      <c r="H41" s="48" t="s">
        <v>297</v>
      </c>
      <c r="I41" s="48" t="s">
        <v>329</v>
      </c>
      <c r="J41" s="48" t="s">
        <v>290</v>
      </c>
      <c r="K41" s="18" t="s">
        <v>330</v>
      </c>
      <c r="L41" s="237">
        <v>1700000</v>
      </c>
      <c r="M41" s="47" t="s">
        <v>65</v>
      </c>
      <c r="N41" s="47" t="s">
        <v>82</v>
      </c>
      <c r="O41" s="47" t="s">
        <v>72</v>
      </c>
      <c r="P41" s="47" t="s">
        <v>72</v>
      </c>
      <c r="Q41" s="50">
        <v>45444</v>
      </c>
      <c r="R41" s="50">
        <v>45488</v>
      </c>
      <c r="S41" s="50"/>
      <c r="T41" s="50">
        <v>45575</v>
      </c>
      <c r="U41" s="50"/>
      <c r="V41" s="19" t="s">
        <v>102</v>
      </c>
      <c r="W41" s="19"/>
      <c r="X41" s="53" t="s">
        <v>74</v>
      </c>
      <c r="Y41" s="50"/>
      <c r="Z41" s="48"/>
      <c r="AA41" s="18" t="s">
        <v>112</v>
      </c>
      <c r="AB41" s="18" t="s">
        <v>76</v>
      </c>
      <c r="AC41" s="48"/>
      <c r="AD41" s="69"/>
      <c r="AE41" s="50"/>
      <c r="AF41" s="22" t="str">
        <f t="shared" si="2"/>
        <v/>
      </c>
      <c r="AG41" s="214"/>
      <c r="AH41" s="50"/>
      <c r="AI41" s="50" t="s">
        <v>331</v>
      </c>
    </row>
    <row r="42" spans="1:35" s="106" customFormat="1" ht="409.5" hidden="1">
      <c r="A42" s="47" t="s">
        <v>332</v>
      </c>
      <c r="B42" s="26" t="str">
        <f>IF('PCA Licit, Dispensa, Inexi'!$A42="","",VLOOKUP(A42,dados!$A$1:$B$24,2,FALSE))</f>
        <v>Diretoria de Orçamento e Finanças</v>
      </c>
      <c r="C42" s="48" t="s">
        <v>333</v>
      </c>
      <c r="D42" s="48" t="s">
        <v>114</v>
      </c>
      <c r="E42" s="51" t="s">
        <v>334</v>
      </c>
      <c r="F42" s="47" t="s">
        <v>72</v>
      </c>
      <c r="G42" s="48" t="s">
        <v>335</v>
      </c>
      <c r="H42" s="48" t="s">
        <v>336</v>
      </c>
      <c r="I42" s="48" t="s">
        <v>337</v>
      </c>
      <c r="J42" s="48" t="s">
        <v>290</v>
      </c>
      <c r="K42" s="18">
        <v>1</v>
      </c>
      <c r="L42" s="237">
        <v>0</v>
      </c>
      <c r="M42" s="47" t="s">
        <v>65</v>
      </c>
      <c r="N42" s="47" t="s">
        <v>82</v>
      </c>
      <c r="O42" s="47" t="s">
        <v>72</v>
      </c>
      <c r="P42" s="47" t="s">
        <v>65</v>
      </c>
      <c r="Q42" s="50">
        <v>45214</v>
      </c>
      <c r="R42" s="50">
        <v>45350</v>
      </c>
      <c r="S42" s="50">
        <v>45646</v>
      </c>
      <c r="T42" s="50">
        <v>45454</v>
      </c>
      <c r="U42" s="50">
        <v>45819</v>
      </c>
      <c r="V42" s="19" t="s">
        <v>175</v>
      </c>
      <c r="W42" s="89"/>
      <c r="X42" s="73" t="s">
        <v>73</v>
      </c>
      <c r="Y42" s="50"/>
      <c r="Z42" s="48" t="s">
        <v>338</v>
      </c>
      <c r="AA42" s="18" t="s">
        <v>104</v>
      </c>
      <c r="AB42" s="18" t="s">
        <v>120</v>
      </c>
      <c r="AC42" s="48"/>
      <c r="AD42" s="69" t="s">
        <v>95</v>
      </c>
      <c r="AE42" s="50"/>
      <c r="AF42" s="22" t="str">
        <f t="shared" si="2"/>
        <v/>
      </c>
      <c r="AG42" s="214" t="s">
        <v>339</v>
      </c>
      <c r="AH42" s="50">
        <v>45376</v>
      </c>
      <c r="AI42" s="50">
        <v>45369</v>
      </c>
    </row>
    <row r="43" spans="1:35" s="106" customFormat="1" ht="409.5" hidden="1">
      <c r="A43" s="47" t="s">
        <v>332</v>
      </c>
      <c r="B43" s="26" t="str">
        <f>IF('PCA Licit, Dispensa, Inexi'!$A43="","",VLOOKUP(A43,dados!$A$1:$B$24,2,FALSE))</f>
        <v>Diretoria de Orçamento e Finanças</v>
      </c>
      <c r="C43" s="48" t="s">
        <v>340</v>
      </c>
      <c r="D43" s="48" t="s">
        <v>114</v>
      </c>
      <c r="E43" s="51" t="s">
        <v>341</v>
      </c>
      <c r="F43" s="47" t="s">
        <v>72</v>
      </c>
      <c r="G43" s="48" t="s">
        <v>342</v>
      </c>
      <c r="H43" s="48" t="s">
        <v>336</v>
      </c>
      <c r="I43" s="48" t="s">
        <v>343</v>
      </c>
      <c r="J43" s="48" t="s">
        <v>69</v>
      </c>
      <c r="K43" s="18">
        <v>1</v>
      </c>
      <c r="L43" s="237">
        <v>4500000</v>
      </c>
      <c r="M43" s="47" t="s">
        <v>65</v>
      </c>
      <c r="N43" s="47" t="s">
        <v>82</v>
      </c>
      <c r="O43" s="47" t="s">
        <v>72</v>
      </c>
      <c r="P43" s="47" t="s">
        <v>65</v>
      </c>
      <c r="Q43" s="50">
        <v>45214</v>
      </c>
      <c r="R43" s="50">
        <v>45350</v>
      </c>
      <c r="S43" s="50">
        <v>45646</v>
      </c>
      <c r="T43" s="50">
        <v>45454</v>
      </c>
      <c r="U43" s="50">
        <v>45819</v>
      </c>
      <c r="V43" s="19" t="s">
        <v>83</v>
      </c>
      <c r="W43" s="19"/>
      <c r="X43" s="19" t="s">
        <v>138</v>
      </c>
      <c r="Y43" s="50"/>
      <c r="Z43" s="48"/>
      <c r="AA43" s="18" t="s">
        <v>112</v>
      </c>
      <c r="AB43" s="18" t="s">
        <v>76</v>
      </c>
      <c r="AC43" s="48"/>
      <c r="AD43" s="69" t="s">
        <v>95</v>
      </c>
      <c r="AE43" s="50"/>
      <c r="AF43" s="22" t="str">
        <f t="shared" si="2"/>
        <v/>
      </c>
      <c r="AG43" s="214"/>
      <c r="AH43" s="50" t="s">
        <v>344</v>
      </c>
      <c r="AI43" s="50" t="s">
        <v>345</v>
      </c>
    </row>
    <row r="44" spans="1:35" s="106" customFormat="1" ht="240" hidden="1">
      <c r="A44" s="47" t="s">
        <v>332</v>
      </c>
      <c r="B44" s="26" t="str">
        <f>IF('PCA Licit, Dispensa, Inexi'!$A44="","",VLOOKUP(A44,dados!$A$1:$B$24,2,FALSE))</f>
        <v>Diretoria de Orçamento e Finanças</v>
      </c>
      <c r="C44" s="48" t="s">
        <v>346</v>
      </c>
      <c r="D44" s="48" t="s">
        <v>114</v>
      </c>
      <c r="E44" s="51" t="s">
        <v>347</v>
      </c>
      <c r="F44" s="47" t="s">
        <v>72</v>
      </c>
      <c r="G44" s="48" t="s">
        <v>348</v>
      </c>
      <c r="H44" s="48" t="s">
        <v>336</v>
      </c>
      <c r="I44" s="48" t="s">
        <v>349</v>
      </c>
      <c r="J44" s="48" t="s">
        <v>290</v>
      </c>
      <c r="K44" s="18">
        <v>1</v>
      </c>
      <c r="L44" s="237">
        <v>0</v>
      </c>
      <c r="M44" s="47" t="s">
        <v>65</v>
      </c>
      <c r="N44" s="47" t="s">
        <v>82</v>
      </c>
      <c r="O44" s="47" t="s">
        <v>72</v>
      </c>
      <c r="P44" s="47" t="s">
        <v>65</v>
      </c>
      <c r="Q44" s="50">
        <v>45214</v>
      </c>
      <c r="R44" s="50">
        <v>45350</v>
      </c>
      <c r="S44" s="50">
        <v>45646</v>
      </c>
      <c r="T44" s="50">
        <v>45454</v>
      </c>
      <c r="U44" s="50">
        <v>45819</v>
      </c>
      <c r="V44" s="19" t="s">
        <v>102</v>
      </c>
      <c r="W44" s="89"/>
      <c r="X44" s="73" t="s">
        <v>138</v>
      </c>
      <c r="Y44" s="50"/>
      <c r="Z44" s="48" t="s">
        <v>350</v>
      </c>
      <c r="AA44" s="18" t="s">
        <v>112</v>
      </c>
      <c r="AB44" s="18" t="s">
        <v>76</v>
      </c>
      <c r="AC44" s="48"/>
      <c r="AD44" s="69" t="s">
        <v>95</v>
      </c>
      <c r="AE44" s="50"/>
      <c r="AF44" s="22" t="str">
        <f t="shared" si="2"/>
        <v/>
      </c>
      <c r="AG44" s="214"/>
      <c r="AH44" s="373" t="s">
        <v>351</v>
      </c>
      <c r="AI44" s="50" t="s">
        <v>352</v>
      </c>
    </row>
    <row r="45" spans="1:35" s="106" customFormat="1" ht="409.5" hidden="1">
      <c r="A45" s="47" t="s">
        <v>353</v>
      </c>
      <c r="B45" s="26" t="str">
        <f>IF('PCA Licit, Dispensa, Inexi'!$A45="","",VLOOKUP(A45,dados!$A$1:$B$24,2,FALSE))</f>
        <v>Núcleo de Comunicação Institucional</v>
      </c>
      <c r="C45" s="48" t="s">
        <v>354</v>
      </c>
      <c r="D45" s="48" t="s">
        <v>114</v>
      </c>
      <c r="E45" s="51" t="s">
        <v>355</v>
      </c>
      <c r="F45" s="47" t="s">
        <v>72</v>
      </c>
      <c r="G45" s="48" t="s">
        <v>356</v>
      </c>
      <c r="H45" s="48" t="s">
        <v>357</v>
      </c>
      <c r="I45" s="48" t="s">
        <v>358</v>
      </c>
      <c r="J45" s="48" t="s">
        <v>290</v>
      </c>
      <c r="K45" s="18" t="s">
        <v>239</v>
      </c>
      <c r="L45" s="237">
        <v>50000</v>
      </c>
      <c r="M45" s="47" t="s">
        <v>65</v>
      </c>
      <c r="N45" s="47" t="s">
        <v>71</v>
      </c>
      <c r="O45" s="47" t="s">
        <v>72</v>
      </c>
      <c r="P45" s="47" t="s">
        <v>72</v>
      </c>
      <c r="Q45" s="50">
        <v>45474</v>
      </c>
      <c r="R45" s="50">
        <v>45505</v>
      </c>
      <c r="S45" s="50"/>
      <c r="T45" s="50">
        <v>45658</v>
      </c>
      <c r="U45" s="50"/>
      <c r="V45" s="19" t="s">
        <v>138</v>
      </c>
      <c r="W45" s="19"/>
      <c r="X45" s="19" t="s">
        <v>74</v>
      </c>
      <c r="Y45" s="50"/>
      <c r="Z45" s="48"/>
      <c r="AA45" s="18" t="s">
        <v>112</v>
      </c>
      <c r="AB45" s="18" t="s">
        <v>76</v>
      </c>
      <c r="AC45" s="48"/>
      <c r="AD45" s="69" t="s">
        <v>95</v>
      </c>
      <c r="AE45" s="50"/>
      <c r="AF45" s="22" t="str">
        <f t="shared" si="2"/>
        <v/>
      </c>
      <c r="AG45" s="214"/>
      <c r="AH45"/>
      <c r="AI45" s="50" t="s">
        <v>359</v>
      </c>
    </row>
    <row r="46" spans="1:35" s="106" customFormat="1" ht="409.5" hidden="1">
      <c r="A46" s="47" t="s">
        <v>360</v>
      </c>
      <c r="B46" s="26" t="str">
        <f>IF('PCA Licit, Dispensa, Inexi'!$A46="","",VLOOKUP(A46,dados!$A$1:$B$24,2,FALSE))</f>
        <v>Diretoria de Saúde e Qualidade de Vida</v>
      </c>
      <c r="C46" s="48" t="s">
        <v>361</v>
      </c>
      <c r="D46" s="48" t="s">
        <v>114</v>
      </c>
      <c r="E46" s="51" t="s">
        <v>362</v>
      </c>
      <c r="F46" s="47" t="s">
        <v>72</v>
      </c>
      <c r="G46" s="48" t="s">
        <v>363</v>
      </c>
      <c r="H46" s="48" t="s">
        <v>360</v>
      </c>
      <c r="I46" s="48" t="s">
        <v>364</v>
      </c>
      <c r="J46" s="48" t="s">
        <v>238</v>
      </c>
      <c r="K46" s="18">
        <v>12737</v>
      </c>
      <c r="L46" s="237">
        <v>1006223</v>
      </c>
      <c r="M46" s="47" t="s">
        <v>65</v>
      </c>
      <c r="N46" s="47" t="s">
        <v>82</v>
      </c>
      <c r="O46" s="47" t="s">
        <v>72</v>
      </c>
      <c r="P46" s="215" t="s">
        <v>72</v>
      </c>
      <c r="Q46" s="304">
        <v>45299</v>
      </c>
      <c r="R46" s="328">
        <v>45323</v>
      </c>
      <c r="S46" s="305"/>
      <c r="T46" s="304">
        <v>45392</v>
      </c>
      <c r="U46" s="216"/>
      <c r="V46" s="19" t="s">
        <v>73</v>
      </c>
      <c r="W46" s="19" t="s">
        <v>154</v>
      </c>
      <c r="X46" s="19" t="s">
        <v>74</v>
      </c>
      <c r="Y46" s="50">
        <v>45323</v>
      </c>
      <c r="Z46" s="48" t="s">
        <v>365</v>
      </c>
      <c r="AA46" s="18" t="s">
        <v>130</v>
      </c>
      <c r="AB46" s="18" t="s">
        <v>76</v>
      </c>
      <c r="AC46" s="48" t="s">
        <v>366</v>
      </c>
      <c r="AD46" s="69" t="s">
        <v>95</v>
      </c>
      <c r="AE46" s="50">
        <v>45366</v>
      </c>
      <c r="AF46" s="22">
        <f t="shared" si="2"/>
        <v>43</v>
      </c>
      <c r="AG46" s="214"/>
      <c r="AH46" s="372" t="s">
        <v>367</v>
      </c>
      <c r="AI46" s="50"/>
    </row>
    <row r="47" spans="1:35" s="106" customFormat="1" ht="409.6" hidden="1">
      <c r="A47" s="47" t="s">
        <v>360</v>
      </c>
      <c r="B47" s="26" t="str">
        <f>IF('PCA Licit, Dispensa, Inexi'!$A47="","",VLOOKUP(A47,dados!$A$1:$B$24,2,FALSE))</f>
        <v>Diretoria de Saúde e Qualidade de Vida</v>
      </c>
      <c r="C47" s="48" t="s">
        <v>368</v>
      </c>
      <c r="D47" s="48" t="s">
        <v>114</v>
      </c>
      <c r="E47" s="51" t="s">
        <v>369</v>
      </c>
      <c r="F47" s="47" t="s">
        <v>72</v>
      </c>
      <c r="G47" s="48" t="s">
        <v>370</v>
      </c>
      <c r="H47" s="48" t="s">
        <v>360</v>
      </c>
      <c r="I47" s="48" t="s">
        <v>371</v>
      </c>
      <c r="J47" s="48" t="s">
        <v>238</v>
      </c>
      <c r="K47" s="18">
        <v>3097</v>
      </c>
      <c r="L47" s="237">
        <v>487429.08</v>
      </c>
      <c r="M47" s="47" t="s">
        <v>65</v>
      </c>
      <c r="N47" s="47" t="s">
        <v>82</v>
      </c>
      <c r="O47" s="47" t="s">
        <v>72</v>
      </c>
      <c r="P47" s="215" t="s">
        <v>72</v>
      </c>
      <c r="Q47" s="304">
        <v>45352</v>
      </c>
      <c r="R47" s="304">
        <v>45427</v>
      </c>
      <c r="S47" s="305"/>
      <c r="T47" s="304">
        <v>45519</v>
      </c>
      <c r="U47" s="216"/>
      <c r="V47" s="19" t="s">
        <v>83</v>
      </c>
      <c r="W47" s="19" t="s">
        <v>154</v>
      </c>
      <c r="X47" s="19" t="s">
        <v>74</v>
      </c>
      <c r="Y47" s="50">
        <v>45436</v>
      </c>
      <c r="Z47" s="48" t="s">
        <v>372</v>
      </c>
      <c r="AA47" s="18" t="s">
        <v>104</v>
      </c>
      <c r="AB47" s="18" t="s">
        <v>76</v>
      </c>
      <c r="AC47" s="48" t="s">
        <v>373</v>
      </c>
      <c r="AD47" s="69" t="s">
        <v>95</v>
      </c>
      <c r="AE47" s="50"/>
      <c r="AF47" s="22" t="str">
        <f t="shared" si="2"/>
        <v/>
      </c>
      <c r="AG47" s="214"/>
      <c r="AH47" s="50"/>
      <c r="AI47" s="50" t="s">
        <v>374</v>
      </c>
    </row>
    <row r="48" spans="1:35" s="106" customFormat="1" ht="409.6" hidden="1">
      <c r="A48" s="47" t="s">
        <v>360</v>
      </c>
      <c r="B48" s="26" t="str">
        <f>IF('PCA Licit, Dispensa, Inexi'!$A48="","",VLOOKUP(A48,dados!$A$1:$B$24,2,FALSE))</f>
        <v>Diretoria de Saúde e Qualidade de Vida</v>
      </c>
      <c r="C48" s="48" t="s">
        <v>375</v>
      </c>
      <c r="D48" s="48" t="s">
        <v>114</v>
      </c>
      <c r="E48" s="51" t="s">
        <v>376</v>
      </c>
      <c r="F48" s="47" t="s">
        <v>72</v>
      </c>
      <c r="G48" s="48" t="s">
        <v>377</v>
      </c>
      <c r="H48" s="48" t="s">
        <v>360</v>
      </c>
      <c r="I48" s="48" t="s">
        <v>378</v>
      </c>
      <c r="J48" s="48" t="s">
        <v>238</v>
      </c>
      <c r="K48" s="18">
        <v>1</v>
      </c>
      <c r="L48" s="237">
        <v>430030.33</v>
      </c>
      <c r="M48" s="47" t="s">
        <v>65</v>
      </c>
      <c r="N48" s="47" t="s">
        <v>82</v>
      </c>
      <c r="O48" s="47" t="s">
        <v>72</v>
      </c>
      <c r="P48" s="215" t="s">
        <v>72</v>
      </c>
      <c r="Q48" s="304">
        <v>45352</v>
      </c>
      <c r="R48" s="304">
        <v>45427</v>
      </c>
      <c r="S48" s="304">
        <v>45534</v>
      </c>
      <c r="T48" s="304">
        <v>45519</v>
      </c>
      <c r="U48" s="216">
        <v>45611</v>
      </c>
      <c r="V48" s="19" t="s">
        <v>91</v>
      </c>
      <c r="W48" s="19"/>
      <c r="X48" s="19" t="s">
        <v>74</v>
      </c>
      <c r="Y48" s="50"/>
      <c r="Z48" s="48"/>
      <c r="AA48" s="18" t="s">
        <v>112</v>
      </c>
      <c r="AB48" s="18" t="s">
        <v>76</v>
      </c>
      <c r="AC48" s="48"/>
      <c r="AD48" s="69" t="s">
        <v>95</v>
      </c>
      <c r="AE48" s="50"/>
      <c r="AF48" s="22" t="str">
        <f t="shared" si="2"/>
        <v/>
      </c>
      <c r="AG48" s="214"/>
      <c r="AH48" s="50" t="s">
        <v>379</v>
      </c>
      <c r="AI48" s="50" t="s">
        <v>380</v>
      </c>
    </row>
    <row r="49" spans="1:35" s="15" customFormat="1" ht="285" hidden="1">
      <c r="A49" s="47" t="s">
        <v>381</v>
      </c>
      <c r="B49" s="26" t="str">
        <f>IF('PCA Licit, Dispensa, Inexi'!$A49="","",VLOOKUP(A49,dados!$A$1:$B$24,2,FALSE))</f>
        <v>Diretoria de Tecnologia da Informação</v>
      </c>
      <c r="C49" s="48" t="s">
        <v>382</v>
      </c>
      <c r="D49" s="48" t="s">
        <v>383</v>
      </c>
      <c r="E49" s="48">
        <v>27022</v>
      </c>
      <c r="F49" s="47" t="s">
        <v>72</v>
      </c>
      <c r="G49" s="48" t="s">
        <v>384</v>
      </c>
      <c r="H49" s="48" t="s">
        <v>381</v>
      </c>
      <c r="I49" s="48" t="s">
        <v>385</v>
      </c>
      <c r="J49" s="175" t="s">
        <v>386</v>
      </c>
      <c r="K49" s="18">
        <v>1</v>
      </c>
      <c r="L49" s="237">
        <f>12*80000</f>
        <v>960000</v>
      </c>
      <c r="M49" s="47" t="s">
        <v>72</v>
      </c>
      <c r="N49" s="47" t="s">
        <v>82</v>
      </c>
      <c r="O49" s="47" t="s">
        <v>65</v>
      </c>
      <c r="P49" s="47" t="s">
        <v>65</v>
      </c>
      <c r="Q49" s="217">
        <v>45278</v>
      </c>
      <c r="R49" s="217">
        <v>45380</v>
      </c>
      <c r="S49" s="218">
        <v>45504</v>
      </c>
      <c r="T49" s="217">
        <v>45443</v>
      </c>
      <c r="U49" s="50">
        <v>45566</v>
      </c>
      <c r="V49" s="19" t="s">
        <v>73</v>
      </c>
      <c r="W49" s="19"/>
      <c r="X49" s="19" t="s">
        <v>138</v>
      </c>
      <c r="Y49" s="50"/>
      <c r="Z49" s="48" t="s">
        <v>387</v>
      </c>
      <c r="AA49" s="18" t="s">
        <v>112</v>
      </c>
      <c r="AB49" s="18" t="s">
        <v>76</v>
      </c>
      <c r="AC49" s="48"/>
      <c r="AD49" s="69" t="s">
        <v>95</v>
      </c>
      <c r="AE49" s="50"/>
      <c r="AF49" s="22" t="str">
        <f t="shared" si="2"/>
        <v/>
      </c>
      <c r="AG49" s="214"/>
      <c r="AH49" s="50" t="s">
        <v>388</v>
      </c>
      <c r="AI49" s="50">
        <v>45365</v>
      </c>
    </row>
    <row r="50" spans="1:35" s="188" customFormat="1" ht="390" hidden="1">
      <c r="A50" s="177" t="s">
        <v>381</v>
      </c>
      <c r="B50" s="26" t="str">
        <f>IF('PCA Licit, Dispensa, Inexi'!$A50="","",VLOOKUP(A50,dados!$A$1:$B$24,2,FALSE))</f>
        <v>Diretoria de Tecnologia da Informação</v>
      </c>
      <c r="C50" s="180" t="s">
        <v>389</v>
      </c>
      <c r="D50" s="178" t="s">
        <v>383</v>
      </c>
      <c r="E50" s="179">
        <v>27758</v>
      </c>
      <c r="F50" s="176" t="s">
        <v>72</v>
      </c>
      <c r="G50" s="180" t="s">
        <v>390</v>
      </c>
      <c r="H50" s="48" t="s">
        <v>381</v>
      </c>
      <c r="I50" s="181" t="s">
        <v>391</v>
      </c>
      <c r="J50" s="181" t="s">
        <v>386</v>
      </c>
      <c r="K50" s="182">
        <v>1000</v>
      </c>
      <c r="L50" s="242">
        <f>1000*1500</f>
        <v>1500000</v>
      </c>
      <c r="M50" s="176" t="s">
        <v>65</v>
      </c>
      <c r="N50" s="183" t="s">
        <v>82</v>
      </c>
      <c r="O50" s="176" t="s">
        <v>72</v>
      </c>
      <c r="P50" s="176" t="s">
        <v>65</v>
      </c>
      <c r="Q50" s="176">
        <v>45365</v>
      </c>
      <c r="R50" s="176">
        <v>45412</v>
      </c>
      <c r="S50" s="176">
        <v>45580</v>
      </c>
      <c r="T50" s="176">
        <v>45473</v>
      </c>
      <c r="U50" s="184">
        <v>45641</v>
      </c>
      <c r="V50" s="185" t="s">
        <v>102</v>
      </c>
      <c r="W50" s="185"/>
      <c r="X50" s="185" t="s">
        <v>74</v>
      </c>
      <c r="Y50" s="184"/>
      <c r="Z50" s="178" t="s">
        <v>392</v>
      </c>
      <c r="AA50" s="18" t="s">
        <v>112</v>
      </c>
      <c r="AB50" s="18" t="s">
        <v>76</v>
      </c>
      <c r="AC50" s="178"/>
      <c r="AD50" s="186" t="s">
        <v>95</v>
      </c>
      <c r="AE50" s="184"/>
      <c r="AF50" s="187" t="str">
        <f t="shared" si="2"/>
        <v/>
      </c>
      <c r="AG50" s="214"/>
      <c r="AH50" s="184" t="s">
        <v>393</v>
      </c>
      <c r="AI50" s="21" t="s">
        <v>394</v>
      </c>
    </row>
    <row r="51" spans="1:35" s="15" customFormat="1" ht="198" hidden="1">
      <c r="A51" s="47" t="s">
        <v>381</v>
      </c>
      <c r="B51" s="26" t="str">
        <f>IF('PCA Licit, Dispensa, Inexi'!$A51="","",VLOOKUP(A51,dados!$A$1:$B$24,2,FALSE))</f>
        <v>Diretoria de Tecnologia da Informação</v>
      </c>
      <c r="C51" s="176" t="s">
        <v>395</v>
      </c>
      <c r="D51" s="176" t="s">
        <v>383</v>
      </c>
      <c r="E51" s="179">
        <v>452839</v>
      </c>
      <c r="F51" s="176" t="s">
        <v>72</v>
      </c>
      <c r="G51" s="176" t="s">
        <v>396</v>
      </c>
      <c r="H51" s="176" t="s">
        <v>381</v>
      </c>
      <c r="I51" s="176" t="s">
        <v>397</v>
      </c>
      <c r="J51" s="176" t="s">
        <v>386</v>
      </c>
      <c r="K51" s="176" t="s">
        <v>398</v>
      </c>
      <c r="L51" s="242">
        <f>20*120000+4*800000</f>
        <v>5600000</v>
      </c>
      <c r="M51" s="176" t="s">
        <v>72</v>
      </c>
      <c r="N51" s="183" t="s">
        <v>82</v>
      </c>
      <c r="O51" s="176" t="s">
        <v>72</v>
      </c>
      <c r="P51" s="176" t="s">
        <v>65</v>
      </c>
      <c r="Q51" s="176">
        <v>45323</v>
      </c>
      <c r="R51" s="176">
        <v>45443</v>
      </c>
      <c r="S51" s="176">
        <v>45503</v>
      </c>
      <c r="T51" s="50">
        <v>45504</v>
      </c>
      <c r="U51" s="176">
        <v>45565</v>
      </c>
      <c r="V51" s="19" t="s">
        <v>102</v>
      </c>
      <c r="W51" s="19"/>
      <c r="X51" s="19" t="s">
        <v>138</v>
      </c>
      <c r="Y51" s="50"/>
      <c r="Z51" s="48" t="s">
        <v>399</v>
      </c>
      <c r="AA51" s="18" t="s">
        <v>112</v>
      </c>
      <c r="AB51" s="18" t="s">
        <v>76</v>
      </c>
      <c r="AC51" s="48"/>
      <c r="AD51" s="69" t="s">
        <v>95</v>
      </c>
      <c r="AE51" s="50"/>
      <c r="AF51" s="22" t="str">
        <f t="shared" si="2"/>
        <v/>
      </c>
      <c r="AG51" s="214"/>
      <c r="AH51" s="50" t="s">
        <v>400</v>
      </c>
      <c r="AI51" s="21" t="s">
        <v>401</v>
      </c>
    </row>
    <row r="52" spans="1:35" s="15" customFormat="1" ht="409.6" hidden="1">
      <c r="A52" s="47" t="s">
        <v>381</v>
      </c>
      <c r="B52" s="26" t="str">
        <f>IF('PCA Licit, Dispensa, Inexi'!$A52="","",VLOOKUP(A52,dados!$A$1:$B$24,2,FALSE))</f>
        <v>Diretoria de Tecnologia da Informação</v>
      </c>
      <c r="C52" s="268" t="s">
        <v>402</v>
      </c>
      <c r="D52" s="269" t="s">
        <v>383</v>
      </c>
      <c r="E52" s="268">
        <v>27022</v>
      </c>
      <c r="F52" s="270" t="s">
        <v>72</v>
      </c>
      <c r="G52" s="268" t="s">
        <v>403</v>
      </c>
      <c r="H52" s="176" t="s">
        <v>381</v>
      </c>
      <c r="I52" s="271" t="s">
        <v>404</v>
      </c>
      <c r="J52" s="271" t="s">
        <v>386</v>
      </c>
      <c r="K52" s="268" t="s">
        <v>405</v>
      </c>
      <c r="L52" s="272">
        <v>2200000</v>
      </c>
      <c r="M52" s="270" t="s">
        <v>65</v>
      </c>
      <c r="N52" s="183" t="s">
        <v>82</v>
      </c>
      <c r="O52" s="270" t="s">
        <v>72</v>
      </c>
      <c r="P52" s="270" t="s">
        <v>72</v>
      </c>
      <c r="Q52" s="273">
        <v>45261</v>
      </c>
      <c r="R52" s="273">
        <v>45383</v>
      </c>
      <c r="S52" s="273">
        <v>45443</v>
      </c>
      <c r="T52" s="270">
        <v>45445</v>
      </c>
      <c r="U52" s="50">
        <v>45504</v>
      </c>
      <c r="V52" s="19" t="s">
        <v>111</v>
      </c>
      <c r="W52" s="19"/>
      <c r="X52" s="19" t="s">
        <v>74</v>
      </c>
      <c r="Y52" s="50">
        <v>45440</v>
      </c>
      <c r="Z52" s="48" t="s">
        <v>406</v>
      </c>
      <c r="AA52" s="18" t="s">
        <v>104</v>
      </c>
      <c r="AB52" s="18" t="s">
        <v>76</v>
      </c>
      <c r="AC52" s="48" t="s">
        <v>407</v>
      </c>
      <c r="AD52" s="69"/>
      <c r="AE52" s="50"/>
      <c r="AF52" s="22" t="str">
        <f t="shared" si="2"/>
        <v/>
      </c>
      <c r="AG52" s="214"/>
      <c r="AH52" s="50"/>
      <c r="AI52" s="21" t="s">
        <v>408</v>
      </c>
    </row>
    <row r="53" spans="1:35" s="15" customFormat="1" ht="409.6" hidden="1">
      <c r="A53" s="47" t="s">
        <v>381</v>
      </c>
      <c r="B53" s="26" t="str">
        <f>IF('PCA Licit, Dispensa, Inexi'!$A53="","",VLOOKUP(A53,dados!$A$1:$B$24,2,FALSE))</f>
        <v>Diretoria de Tecnologia da Informação</v>
      </c>
      <c r="C53" s="268" t="s">
        <v>409</v>
      </c>
      <c r="D53" s="269" t="s">
        <v>383</v>
      </c>
      <c r="E53" s="268">
        <v>27740</v>
      </c>
      <c r="F53" s="270" t="s">
        <v>72</v>
      </c>
      <c r="G53" s="268" t="s">
        <v>410</v>
      </c>
      <c r="H53" s="176" t="s">
        <v>381</v>
      </c>
      <c r="I53" s="271" t="s">
        <v>411</v>
      </c>
      <c r="J53" s="271" t="s">
        <v>386</v>
      </c>
      <c r="K53" s="268">
        <v>1</v>
      </c>
      <c r="L53" s="274">
        <v>2021147.4</v>
      </c>
      <c r="M53" s="275" t="s">
        <v>95</v>
      </c>
      <c r="N53" s="183" t="s">
        <v>82</v>
      </c>
      <c r="O53" s="270" t="s">
        <v>72</v>
      </c>
      <c r="P53" s="270" t="s">
        <v>72</v>
      </c>
      <c r="Q53" s="270">
        <v>45307</v>
      </c>
      <c r="R53" s="270">
        <v>45366</v>
      </c>
      <c r="S53" s="270">
        <v>45486</v>
      </c>
      <c r="T53" s="270">
        <v>45519</v>
      </c>
      <c r="U53" s="50">
        <v>45548</v>
      </c>
      <c r="V53" s="19" t="s">
        <v>111</v>
      </c>
      <c r="W53" s="19"/>
      <c r="X53" s="19" t="s">
        <v>74</v>
      </c>
      <c r="Y53" s="50"/>
      <c r="Z53" s="48" t="s">
        <v>412</v>
      </c>
      <c r="AA53" s="18" t="s">
        <v>104</v>
      </c>
      <c r="AB53" s="18" t="s">
        <v>94</v>
      </c>
      <c r="AC53" s="48"/>
      <c r="AD53" s="69" t="s">
        <v>95</v>
      </c>
      <c r="AE53" s="50"/>
      <c r="AF53" s="22" t="str">
        <f t="shared" si="2"/>
        <v/>
      </c>
      <c r="AG53" s="214" t="s">
        <v>339</v>
      </c>
      <c r="AH53" s="50" t="s">
        <v>413</v>
      </c>
      <c r="AI53" s="50"/>
    </row>
    <row r="54" spans="1:35" s="15" customFormat="1" ht="336" hidden="1">
      <c r="A54" s="47" t="s">
        <v>381</v>
      </c>
      <c r="B54" s="26" t="str">
        <f>IF('PCA Licit, Dispensa, Inexi'!$A54="","",VLOOKUP(A54,dados!$A$1:$B$24,2,FALSE))</f>
        <v>Diretoria de Tecnologia da Informação</v>
      </c>
      <c r="C54" s="268" t="s">
        <v>414</v>
      </c>
      <c r="D54" s="269" t="s">
        <v>383</v>
      </c>
      <c r="E54" s="268">
        <v>27464</v>
      </c>
      <c r="F54" s="270" t="s">
        <v>72</v>
      </c>
      <c r="G54" s="268" t="s">
        <v>415</v>
      </c>
      <c r="H54" s="176" t="s">
        <v>381</v>
      </c>
      <c r="I54" s="276" t="s">
        <v>416</v>
      </c>
      <c r="J54" s="271" t="s">
        <v>386</v>
      </c>
      <c r="K54" s="268" t="s">
        <v>417</v>
      </c>
      <c r="L54" s="274">
        <v>1812000</v>
      </c>
      <c r="M54" s="270" t="s">
        <v>65</v>
      </c>
      <c r="N54" s="183" t="s">
        <v>82</v>
      </c>
      <c r="O54" s="270" t="s">
        <v>72</v>
      </c>
      <c r="P54" s="270" t="s">
        <v>72</v>
      </c>
      <c r="Q54" s="270">
        <v>45413</v>
      </c>
      <c r="R54" s="270">
        <v>45473</v>
      </c>
      <c r="S54" s="270">
        <v>45503</v>
      </c>
      <c r="T54" s="270">
        <v>45565</v>
      </c>
      <c r="U54" s="50">
        <v>45565</v>
      </c>
      <c r="V54" s="19" t="s">
        <v>138</v>
      </c>
      <c r="W54" s="19"/>
      <c r="X54" s="19" t="s">
        <v>74</v>
      </c>
      <c r="Y54" s="50"/>
      <c r="Z54" s="48" t="s">
        <v>418</v>
      </c>
      <c r="AA54" s="18" t="s">
        <v>112</v>
      </c>
      <c r="AB54" s="18" t="s">
        <v>76</v>
      </c>
      <c r="AC54" s="48"/>
      <c r="AD54" s="69" t="s">
        <v>95</v>
      </c>
      <c r="AE54" s="50"/>
      <c r="AF54" s="22" t="str">
        <f t="shared" si="2"/>
        <v/>
      </c>
      <c r="AG54" s="214" t="s">
        <v>339</v>
      </c>
      <c r="AH54" s="374"/>
      <c r="AI54" s="50" t="s">
        <v>419</v>
      </c>
    </row>
    <row r="55" spans="1:35" s="15" customFormat="1" ht="330" hidden="1">
      <c r="A55" s="47" t="s">
        <v>381</v>
      </c>
      <c r="B55" s="26" t="str">
        <f>IF('PCA Licit, Dispensa, Inexi'!$A55="","",VLOOKUP(A55,dados!$A$1:$B$24,2,FALSE))</f>
        <v>Diretoria de Tecnologia da Informação</v>
      </c>
      <c r="C55" s="268" t="s">
        <v>420</v>
      </c>
      <c r="D55" s="269" t="s">
        <v>383</v>
      </c>
      <c r="E55" s="268">
        <v>27472</v>
      </c>
      <c r="F55" s="270" t="s">
        <v>65</v>
      </c>
      <c r="G55" s="268" t="s">
        <v>421</v>
      </c>
      <c r="H55" s="176" t="s">
        <v>381</v>
      </c>
      <c r="I55" s="277" t="s">
        <v>422</v>
      </c>
      <c r="J55" s="271" t="s">
        <v>386</v>
      </c>
      <c r="K55" s="278">
        <v>10300</v>
      </c>
      <c r="L55" s="279">
        <v>4000000</v>
      </c>
      <c r="M55" s="275" t="s">
        <v>72</v>
      </c>
      <c r="N55" s="183" t="s">
        <v>82</v>
      </c>
      <c r="O55" s="270" t="s">
        <v>65</v>
      </c>
      <c r="P55" s="270" t="s">
        <v>65</v>
      </c>
      <c r="Q55" s="280">
        <v>45447</v>
      </c>
      <c r="R55" s="280">
        <v>45509</v>
      </c>
      <c r="S55" s="280"/>
      <c r="T55" s="280">
        <v>45586</v>
      </c>
      <c r="U55" s="50"/>
      <c r="V55" s="19" t="s">
        <v>73</v>
      </c>
      <c r="W55" s="19"/>
      <c r="X55" s="19" t="s">
        <v>91</v>
      </c>
      <c r="Y55" s="50"/>
      <c r="Z55" s="48"/>
      <c r="AA55" s="18" t="s">
        <v>93</v>
      </c>
      <c r="AB55" s="18" t="s">
        <v>76</v>
      </c>
      <c r="AC55" s="48"/>
      <c r="AD55" s="69"/>
      <c r="AE55" s="50"/>
      <c r="AF55" s="22" t="str">
        <f t="shared" si="2"/>
        <v/>
      </c>
      <c r="AG55" s="214"/>
      <c r="AH55" s="50"/>
      <c r="AI55" s="50"/>
    </row>
    <row r="56" spans="1:35" s="15" customFormat="1" ht="285" hidden="1">
      <c r="A56" s="47" t="s">
        <v>381</v>
      </c>
      <c r="B56" s="26" t="str">
        <f>IF('PCA Licit, Dispensa, Inexi'!$A56="","",VLOOKUP(A56,dados!$A$1:$B$24,2,FALSE))</f>
        <v>Diretoria de Tecnologia da Informação</v>
      </c>
      <c r="C56" s="268" t="s">
        <v>423</v>
      </c>
      <c r="D56" s="269" t="s">
        <v>383</v>
      </c>
      <c r="E56" s="268">
        <v>26077</v>
      </c>
      <c r="F56" s="270" t="s">
        <v>72</v>
      </c>
      <c r="G56" s="268" t="s">
        <v>424</v>
      </c>
      <c r="H56" s="176" t="s">
        <v>381</v>
      </c>
      <c r="I56" s="277" t="s">
        <v>425</v>
      </c>
      <c r="J56" s="271" t="s">
        <v>386</v>
      </c>
      <c r="K56" s="278" t="s">
        <v>426</v>
      </c>
      <c r="L56" s="279">
        <v>800000</v>
      </c>
      <c r="M56" s="275" t="s">
        <v>72</v>
      </c>
      <c r="N56" s="306" t="s">
        <v>71</v>
      </c>
      <c r="O56" s="270" t="s">
        <v>65</v>
      </c>
      <c r="P56" s="270" t="s">
        <v>65</v>
      </c>
      <c r="Q56" s="280">
        <v>45510</v>
      </c>
      <c r="R56" s="280">
        <v>45566</v>
      </c>
      <c r="S56" s="280"/>
      <c r="T56" s="280">
        <v>45639</v>
      </c>
      <c r="U56" s="21"/>
      <c r="V56" s="19" t="s">
        <v>73</v>
      </c>
      <c r="W56" s="19"/>
      <c r="X56" s="19" t="s">
        <v>138</v>
      </c>
      <c r="Y56" s="21"/>
      <c r="Z56" s="19"/>
      <c r="AA56" s="18" t="s">
        <v>93</v>
      </c>
      <c r="AB56" s="18" t="s">
        <v>76</v>
      </c>
      <c r="AC56" s="19"/>
      <c r="AD56" s="69" t="s">
        <v>95</v>
      </c>
      <c r="AE56" s="21"/>
      <c r="AF56" s="22" t="str">
        <f t="shared" si="2"/>
        <v/>
      </c>
      <c r="AG56" s="214"/>
      <c r="AH56" s="21"/>
      <c r="AI56" s="21"/>
    </row>
    <row r="57" spans="1:35" s="15" customFormat="1" ht="409.5" hidden="1">
      <c r="A57" s="46" t="s">
        <v>381</v>
      </c>
      <c r="B57" s="26" t="str">
        <f>IF('PCA Licit, Dispensa, Inexi'!$A57="","",VLOOKUP(A57,dados!$A$1:$B$24,2,FALSE))</f>
        <v>Diretoria de Tecnologia da Informação</v>
      </c>
      <c r="C57" s="268" t="s">
        <v>427</v>
      </c>
      <c r="D57" s="269" t="s">
        <v>383</v>
      </c>
      <c r="E57" s="268" t="s">
        <v>428</v>
      </c>
      <c r="F57" s="270" t="s">
        <v>72</v>
      </c>
      <c r="G57" s="268" t="s">
        <v>429</v>
      </c>
      <c r="H57" s="176" t="s">
        <v>381</v>
      </c>
      <c r="I57" s="277" t="s">
        <v>430</v>
      </c>
      <c r="J57" s="271" t="s">
        <v>386</v>
      </c>
      <c r="K57" s="278" t="s">
        <v>431</v>
      </c>
      <c r="L57" s="279">
        <v>10719091.07</v>
      </c>
      <c r="M57" s="275" t="s">
        <v>65</v>
      </c>
      <c r="N57" s="306" t="s">
        <v>71</v>
      </c>
      <c r="O57" s="270" t="s">
        <v>72</v>
      </c>
      <c r="P57" s="270" t="s">
        <v>65</v>
      </c>
      <c r="Q57" s="280">
        <v>45762</v>
      </c>
      <c r="R57" s="280">
        <v>45933</v>
      </c>
      <c r="S57" s="280"/>
      <c r="T57" s="280">
        <v>46046</v>
      </c>
      <c r="U57" s="21"/>
      <c r="V57" s="19" t="s">
        <v>73</v>
      </c>
      <c r="W57" s="19"/>
      <c r="X57" s="19" t="s">
        <v>138</v>
      </c>
      <c r="Y57" s="21"/>
      <c r="Z57" s="19"/>
      <c r="AA57" s="18" t="s">
        <v>112</v>
      </c>
      <c r="AB57" s="18" t="s">
        <v>76</v>
      </c>
      <c r="AC57" s="67"/>
      <c r="AD57" s="69" t="s">
        <v>95</v>
      </c>
      <c r="AE57" s="67"/>
      <c r="AF57" s="22" t="str">
        <f t="shared" ref="AF57:AF88" si="3">IF(AE57="","",DATEDIF(Y57,AE57,"d"))</f>
        <v/>
      </c>
      <c r="AG57" s="214"/>
      <c r="AH57" s="329"/>
      <c r="AI57" s="92"/>
    </row>
    <row r="58" spans="1:35" s="15" customFormat="1" ht="360" hidden="1">
      <c r="A58" s="46" t="s">
        <v>381</v>
      </c>
      <c r="B58" s="26" t="str">
        <f>IF('PCA Licit, Dispensa, Inexi'!$A58="","",VLOOKUP(A58,dados!$A$1:$B$24,2,FALSE))</f>
        <v>Diretoria de Tecnologia da Informação</v>
      </c>
      <c r="C58" s="268" t="s">
        <v>432</v>
      </c>
      <c r="D58" s="269" t="s">
        <v>383</v>
      </c>
      <c r="E58" s="268" t="s">
        <v>428</v>
      </c>
      <c r="F58" s="270" t="s">
        <v>72</v>
      </c>
      <c r="G58" s="268" t="s">
        <v>433</v>
      </c>
      <c r="H58" s="176" t="s">
        <v>381</v>
      </c>
      <c r="I58" s="277" t="s">
        <v>434</v>
      </c>
      <c r="J58" s="271" t="s">
        <v>386</v>
      </c>
      <c r="K58" s="278" t="s">
        <v>435</v>
      </c>
      <c r="L58" s="279">
        <v>4609011.1500000004</v>
      </c>
      <c r="M58" s="275" t="s">
        <v>65</v>
      </c>
      <c r="N58" s="306" t="s">
        <v>82</v>
      </c>
      <c r="O58" s="270" t="s">
        <v>72</v>
      </c>
      <c r="P58" s="270" t="s">
        <v>72</v>
      </c>
      <c r="Q58" s="280">
        <v>45474</v>
      </c>
      <c r="R58" s="280">
        <v>45569</v>
      </c>
      <c r="S58" s="280"/>
      <c r="T58" s="280">
        <v>45688</v>
      </c>
      <c r="U58" s="21"/>
      <c r="V58" s="19" t="s">
        <v>91</v>
      </c>
      <c r="W58" s="19"/>
      <c r="X58" s="19" t="s">
        <v>74</v>
      </c>
      <c r="Y58" s="21"/>
      <c r="Z58" s="19" t="s">
        <v>436</v>
      </c>
      <c r="AA58" s="18" t="s">
        <v>112</v>
      </c>
      <c r="AB58" s="18" t="s">
        <v>76</v>
      </c>
      <c r="AC58" s="105"/>
      <c r="AD58" s="69" t="s">
        <v>95</v>
      </c>
      <c r="AE58" s="105"/>
      <c r="AF58" s="22" t="str">
        <f t="shared" si="3"/>
        <v/>
      </c>
      <c r="AG58" s="214"/>
      <c r="AH58" s="349"/>
      <c r="AI58" s="49"/>
    </row>
    <row r="59" spans="1:35" s="15" customFormat="1" ht="409.5" hidden="1">
      <c r="A59" s="47" t="s">
        <v>381</v>
      </c>
      <c r="B59" s="26" t="str">
        <f>IF('PCA Licit, Dispensa, Inexi'!$A59="","",VLOOKUP(A59,dados!$A$1:$B$24,2,FALSE))</f>
        <v>Diretoria de Tecnologia da Informação</v>
      </c>
      <c r="C59" s="307" t="s">
        <v>437</v>
      </c>
      <c r="D59" s="281" t="s">
        <v>383</v>
      </c>
      <c r="E59" s="268">
        <v>27502</v>
      </c>
      <c r="F59" s="270" t="s">
        <v>72</v>
      </c>
      <c r="G59" s="268" t="s">
        <v>438</v>
      </c>
      <c r="H59" s="176" t="s">
        <v>381</v>
      </c>
      <c r="I59" s="282" t="s">
        <v>439</v>
      </c>
      <c r="J59" s="271" t="s">
        <v>386</v>
      </c>
      <c r="K59" s="283" t="s">
        <v>440</v>
      </c>
      <c r="L59" s="308">
        <v>6000000</v>
      </c>
      <c r="M59" s="275" t="s">
        <v>72</v>
      </c>
      <c r="N59" s="306" t="s">
        <v>82</v>
      </c>
      <c r="O59" s="270" t="s">
        <v>72</v>
      </c>
      <c r="P59" s="270" t="s">
        <v>72</v>
      </c>
      <c r="Q59" s="270">
        <v>45240</v>
      </c>
      <c r="R59" s="270">
        <v>45317</v>
      </c>
      <c r="S59" s="270">
        <v>45329</v>
      </c>
      <c r="T59" s="270">
        <v>45378</v>
      </c>
      <c r="U59" s="21"/>
      <c r="V59" s="19" t="s">
        <v>91</v>
      </c>
      <c r="W59" s="19" t="s">
        <v>119</v>
      </c>
      <c r="X59" s="19" t="s">
        <v>111</v>
      </c>
      <c r="Y59" s="21">
        <v>45345</v>
      </c>
      <c r="Z59" s="19" t="s">
        <v>441</v>
      </c>
      <c r="AA59" s="18" t="s">
        <v>130</v>
      </c>
      <c r="AB59" s="18" t="s">
        <v>94</v>
      </c>
      <c r="AC59" s="19" t="s">
        <v>442</v>
      </c>
      <c r="AD59" s="69" t="s">
        <v>95</v>
      </c>
      <c r="AE59" s="21">
        <v>45373</v>
      </c>
      <c r="AF59" s="22">
        <f t="shared" si="3"/>
        <v>28</v>
      </c>
      <c r="AG59" s="214"/>
      <c r="AH59" s="267" t="s">
        <v>443</v>
      </c>
      <c r="AI59" s="21" t="s">
        <v>444</v>
      </c>
    </row>
    <row r="60" spans="1:35" s="15" customFormat="1" ht="409.5" hidden="1">
      <c r="A60" s="47" t="s">
        <v>381</v>
      </c>
      <c r="B60" s="26" t="str">
        <f>IF('PCA Licit, Dispensa, Inexi'!$A60="","",VLOOKUP(A60,dados!$A$1:$B$24,2,FALSE))</f>
        <v>Diretoria de Tecnologia da Informação</v>
      </c>
      <c r="C60" s="268" t="s">
        <v>445</v>
      </c>
      <c r="D60" s="281" t="s">
        <v>383</v>
      </c>
      <c r="E60" s="268">
        <v>26000</v>
      </c>
      <c r="F60" s="270" t="s">
        <v>72</v>
      </c>
      <c r="G60" s="268" t="s">
        <v>446</v>
      </c>
      <c r="H60" s="307" t="s">
        <v>447</v>
      </c>
      <c r="I60" s="282" t="s">
        <v>448</v>
      </c>
      <c r="J60" s="271" t="s">
        <v>386</v>
      </c>
      <c r="K60" s="307" t="s">
        <v>449</v>
      </c>
      <c r="L60" s="308">
        <v>516000</v>
      </c>
      <c r="M60" s="275" t="s">
        <v>72</v>
      </c>
      <c r="N60" s="306" t="s">
        <v>82</v>
      </c>
      <c r="O60" s="270" t="s">
        <v>72</v>
      </c>
      <c r="P60" s="270" t="s">
        <v>72</v>
      </c>
      <c r="Q60" s="284">
        <v>45250</v>
      </c>
      <c r="R60" s="270">
        <v>45306</v>
      </c>
      <c r="S60" s="270" t="s">
        <v>450</v>
      </c>
      <c r="T60" s="285">
        <v>45385</v>
      </c>
      <c r="U60" s="21">
        <v>45412</v>
      </c>
      <c r="V60" s="19" t="s">
        <v>175</v>
      </c>
      <c r="W60" s="19"/>
      <c r="X60" s="19" t="s">
        <v>74</v>
      </c>
      <c r="Y60" s="21"/>
      <c r="Z60" s="19"/>
      <c r="AA60" s="18" t="s">
        <v>75</v>
      </c>
      <c r="AB60" s="18" t="s">
        <v>94</v>
      </c>
      <c r="AC60" s="19"/>
      <c r="AD60" s="69" t="s">
        <v>95</v>
      </c>
      <c r="AE60" s="21"/>
      <c r="AF60" s="22" t="str">
        <f t="shared" si="3"/>
        <v/>
      </c>
      <c r="AG60" s="214"/>
      <c r="AH60" s="18" t="s">
        <v>451</v>
      </c>
      <c r="AI60" s="21"/>
    </row>
    <row r="61" spans="1:35" s="15" customFormat="1" ht="409.5" hidden="1">
      <c r="A61" s="47" t="s">
        <v>381</v>
      </c>
      <c r="B61" s="26" t="str">
        <f>IF('PCA Licit, Dispensa, Inexi'!$A61="","",VLOOKUP(A61,dados!$A$1:$B$24,2,FALSE))</f>
        <v>Diretoria de Tecnologia da Informação</v>
      </c>
      <c r="C61" s="268" t="s">
        <v>452</v>
      </c>
      <c r="D61" s="269" t="s">
        <v>383</v>
      </c>
      <c r="E61" s="268" t="s">
        <v>453</v>
      </c>
      <c r="F61" s="270" t="s">
        <v>72</v>
      </c>
      <c r="G61" s="306" t="s">
        <v>454</v>
      </c>
      <c r="H61" s="268" t="s">
        <v>455</v>
      </c>
      <c r="I61" s="276" t="s">
        <v>456</v>
      </c>
      <c r="J61" s="271" t="s">
        <v>386</v>
      </c>
      <c r="K61" s="286" t="s">
        <v>457</v>
      </c>
      <c r="L61" s="287">
        <v>29400000</v>
      </c>
      <c r="M61" s="275" t="s">
        <v>72</v>
      </c>
      <c r="N61" s="306" t="s">
        <v>82</v>
      </c>
      <c r="O61" s="270" t="s">
        <v>72</v>
      </c>
      <c r="P61" s="270" t="s">
        <v>65</v>
      </c>
      <c r="Q61" s="270">
        <v>45503</v>
      </c>
      <c r="R61" s="285">
        <v>45533</v>
      </c>
      <c r="S61" s="285"/>
      <c r="T61" s="270">
        <v>45720</v>
      </c>
      <c r="U61" s="21"/>
      <c r="V61" s="19" t="s">
        <v>175</v>
      </c>
      <c r="W61" s="19"/>
      <c r="X61" s="19" t="s">
        <v>91</v>
      </c>
      <c r="Y61" s="21"/>
      <c r="Z61" s="19"/>
      <c r="AA61" s="18" t="s">
        <v>112</v>
      </c>
      <c r="AB61" s="18" t="s">
        <v>94</v>
      </c>
      <c r="AC61" s="19"/>
      <c r="AD61" s="69" t="s">
        <v>95</v>
      </c>
      <c r="AE61" s="21"/>
      <c r="AF61" s="22" t="str">
        <f t="shared" si="3"/>
        <v/>
      </c>
      <c r="AG61" s="214"/>
      <c r="AH61" s="159"/>
      <c r="AI61" s="21"/>
    </row>
    <row r="62" spans="1:35" s="15" customFormat="1" ht="285" hidden="1">
      <c r="A62" s="47" t="s">
        <v>381</v>
      </c>
      <c r="B62" s="26" t="str">
        <f>IF('PCA Licit, Dispensa, Inexi'!$A62="","",VLOOKUP(A62,dados!$A$1:$B$24,2,FALSE))</f>
        <v>Diretoria de Tecnologia da Informação</v>
      </c>
      <c r="C62" s="268" t="s">
        <v>458</v>
      </c>
      <c r="D62" s="269" t="s">
        <v>383</v>
      </c>
      <c r="E62" s="268">
        <v>26077</v>
      </c>
      <c r="F62" s="270" t="s">
        <v>72</v>
      </c>
      <c r="G62" s="268" t="s">
        <v>459</v>
      </c>
      <c r="H62" s="268" t="s">
        <v>381</v>
      </c>
      <c r="I62" s="276" t="s">
        <v>460</v>
      </c>
      <c r="J62" s="271" t="s">
        <v>386</v>
      </c>
      <c r="K62" s="286">
        <v>12000</v>
      </c>
      <c r="L62" s="274">
        <v>16500000</v>
      </c>
      <c r="M62" s="275" t="s">
        <v>72</v>
      </c>
      <c r="N62" s="306" t="s">
        <v>82</v>
      </c>
      <c r="O62" s="270" t="s">
        <v>72</v>
      </c>
      <c r="P62" s="270" t="s">
        <v>65</v>
      </c>
      <c r="Q62" s="270">
        <v>45593</v>
      </c>
      <c r="R62" s="285">
        <v>45716</v>
      </c>
      <c r="S62" s="285">
        <v>45743</v>
      </c>
      <c r="T62" s="270">
        <v>45777</v>
      </c>
      <c r="U62" s="21">
        <v>45804</v>
      </c>
      <c r="V62" s="19" t="s">
        <v>83</v>
      </c>
      <c r="W62" s="19"/>
      <c r="X62" s="19" t="s">
        <v>111</v>
      </c>
      <c r="Y62" s="21"/>
      <c r="Z62" s="19"/>
      <c r="AA62" s="18" t="s">
        <v>112</v>
      </c>
      <c r="AB62" s="18" t="s">
        <v>76</v>
      </c>
      <c r="AC62" s="19"/>
      <c r="AD62" s="69" t="s">
        <v>95</v>
      </c>
      <c r="AE62" s="21"/>
      <c r="AF62" s="22" t="str">
        <f t="shared" si="3"/>
        <v/>
      </c>
      <c r="AG62" s="214"/>
      <c r="AH62" s="355" t="s">
        <v>461</v>
      </c>
      <c r="AI62" s="21"/>
    </row>
    <row r="63" spans="1:35" s="15" customFormat="1" ht="330" hidden="1">
      <c r="A63" s="47" t="s">
        <v>381</v>
      </c>
      <c r="B63" s="26" t="str">
        <f>IF('PCA Licit, Dispensa, Inexi'!$A63="","",VLOOKUP(A63,dados!$A$1:$B$24,2,FALSE))</f>
        <v>Diretoria de Tecnologia da Informação</v>
      </c>
      <c r="C63" s="268" t="s">
        <v>462</v>
      </c>
      <c r="D63" s="269" t="s">
        <v>383</v>
      </c>
      <c r="E63" s="268">
        <v>20710</v>
      </c>
      <c r="F63" s="270" t="s">
        <v>72</v>
      </c>
      <c r="G63" s="306" t="s">
        <v>463</v>
      </c>
      <c r="H63" s="268" t="s">
        <v>381</v>
      </c>
      <c r="I63" s="276" t="s">
        <v>464</v>
      </c>
      <c r="J63" s="271" t="s">
        <v>386</v>
      </c>
      <c r="K63" s="286" t="s">
        <v>465</v>
      </c>
      <c r="L63" s="274">
        <v>924368.38</v>
      </c>
      <c r="M63" s="275" t="s">
        <v>72</v>
      </c>
      <c r="N63" s="306" t="s">
        <v>82</v>
      </c>
      <c r="O63" s="270" t="s">
        <v>72</v>
      </c>
      <c r="P63" s="270" t="s">
        <v>72</v>
      </c>
      <c r="Q63" s="270">
        <v>45664</v>
      </c>
      <c r="R63" s="285">
        <v>45777</v>
      </c>
      <c r="S63" s="285"/>
      <c r="T63" s="270">
        <v>45844</v>
      </c>
      <c r="U63" s="21"/>
      <c r="V63" s="19" t="s">
        <v>91</v>
      </c>
      <c r="W63" s="19"/>
      <c r="X63" s="19" t="s">
        <v>74</v>
      </c>
      <c r="Y63" s="21"/>
      <c r="Z63" s="19"/>
      <c r="AA63" s="18" t="s">
        <v>112</v>
      </c>
      <c r="AB63" s="18" t="s">
        <v>76</v>
      </c>
      <c r="AC63" s="19"/>
      <c r="AD63" s="69" t="s">
        <v>95</v>
      </c>
      <c r="AE63" s="21"/>
      <c r="AF63" s="22" t="str">
        <f t="shared" si="3"/>
        <v/>
      </c>
      <c r="AG63" s="214"/>
      <c r="AH63" s="21"/>
      <c r="AI63" s="21">
        <v>45443</v>
      </c>
    </row>
    <row r="64" spans="1:35" s="15" customFormat="1" ht="409.5" hidden="1">
      <c r="A64" s="47" t="s">
        <v>381</v>
      </c>
      <c r="B64" s="26" t="str">
        <f>IF('PCA Licit, Dispensa, Inexi'!$A64="","",VLOOKUP(A64,dados!$A$1:$B$24,2,FALSE))</f>
        <v>Diretoria de Tecnologia da Informação</v>
      </c>
      <c r="C64" s="268" t="s">
        <v>466</v>
      </c>
      <c r="D64" s="269" t="s">
        <v>383</v>
      </c>
      <c r="E64" s="268">
        <v>27740</v>
      </c>
      <c r="F64" s="270" t="s">
        <v>72</v>
      </c>
      <c r="G64" s="268" t="s">
        <v>467</v>
      </c>
      <c r="H64" s="268" t="s">
        <v>381</v>
      </c>
      <c r="I64" s="276" t="s">
        <v>468</v>
      </c>
      <c r="J64" s="271" t="s">
        <v>386</v>
      </c>
      <c r="K64" s="286" t="s">
        <v>469</v>
      </c>
      <c r="L64" s="274">
        <v>1080000</v>
      </c>
      <c r="M64" s="275" t="s">
        <v>72</v>
      </c>
      <c r="N64" s="306" t="s">
        <v>82</v>
      </c>
      <c r="O64" s="270" t="s">
        <v>72</v>
      </c>
      <c r="P64" s="270" t="s">
        <v>72</v>
      </c>
      <c r="Q64" s="270">
        <v>45505</v>
      </c>
      <c r="R64" s="285">
        <v>45565</v>
      </c>
      <c r="S64" s="285"/>
      <c r="T64" s="270">
        <v>45645</v>
      </c>
      <c r="U64" s="21"/>
      <c r="V64" s="19" t="s">
        <v>83</v>
      </c>
      <c r="W64" s="19"/>
      <c r="X64" s="19" t="s">
        <v>74</v>
      </c>
      <c r="Y64" s="21"/>
      <c r="Z64" s="19"/>
      <c r="AA64" s="18" t="s">
        <v>112</v>
      </c>
      <c r="AB64" s="18" t="s">
        <v>76</v>
      </c>
      <c r="AC64" s="19"/>
      <c r="AD64" s="69" t="s">
        <v>95</v>
      </c>
      <c r="AE64" s="21"/>
      <c r="AF64" s="22" t="str">
        <f t="shared" si="3"/>
        <v/>
      </c>
      <c r="AG64" s="214"/>
      <c r="AH64" s="21"/>
      <c r="AI64" s="21"/>
    </row>
    <row r="65" spans="1:35" s="15" customFormat="1" ht="409.5" hidden="1">
      <c r="A65" s="47" t="s">
        <v>381</v>
      </c>
      <c r="B65" s="26" t="str">
        <f>IF('PCA Licit, Dispensa, Inexi'!$A65="","",VLOOKUP(A65,dados!$A$1:$B$24,2,FALSE))</f>
        <v>Diretoria de Tecnologia da Informação</v>
      </c>
      <c r="C65" s="268" t="s">
        <v>470</v>
      </c>
      <c r="D65" s="269" t="s">
        <v>383</v>
      </c>
      <c r="E65" s="268">
        <v>264655</v>
      </c>
      <c r="F65" s="270" t="s">
        <v>72</v>
      </c>
      <c r="G65" s="268" t="s">
        <v>471</v>
      </c>
      <c r="H65" s="268" t="s">
        <v>381</v>
      </c>
      <c r="I65" s="309" t="s">
        <v>472</v>
      </c>
      <c r="J65" s="271" t="s">
        <v>386</v>
      </c>
      <c r="K65" s="286" t="s">
        <v>473</v>
      </c>
      <c r="L65" s="274">
        <v>10000000</v>
      </c>
      <c r="M65" s="275" t="s">
        <v>65</v>
      </c>
      <c r="N65" s="306" t="s">
        <v>82</v>
      </c>
      <c r="O65" s="270" t="s">
        <v>72</v>
      </c>
      <c r="P65" s="270" t="s">
        <v>65</v>
      </c>
      <c r="Q65" s="270">
        <v>45447</v>
      </c>
      <c r="R65" s="285">
        <v>45534</v>
      </c>
      <c r="S65" s="285">
        <v>45488</v>
      </c>
      <c r="T65" s="270">
        <v>45646</v>
      </c>
      <c r="U65" s="21">
        <v>45550</v>
      </c>
      <c r="V65" s="19" t="s">
        <v>91</v>
      </c>
      <c r="W65" s="19"/>
      <c r="X65" s="19" t="s">
        <v>111</v>
      </c>
      <c r="Y65" s="21"/>
      <c r="Z65" s="153" t="s">
        <v>474</v>
      </c>
      <c r="AA65" s="18" t="s">
        <v>112</v>
      </c>
      <c r="AB65" s="18" t="s">
        <v>76</v>
      </c>
      <c r="AC65" s="19"/>
      <c r="AD65" s="69" t="s">
        <v>95</v>
      </c>
      <c r="AE65" s="21"/>
      <c r="AF65" s="22" t="str">
        <f t="shared" si="3"/>
        <v/>
      </c>
      <c r="AG65" s="214" t="s">
        <v>339</v>
      </c>
      <c r="AH65" s="18" t="s">
        <v>475</v>
      </c>
      <c r="AI65" s="21">
        <v>45443</v>
      </c>
    </row>
    <row r="66" spans="1:35" s="15" customFormat="1" ht="409.5" hidden="1">
      <c r="A66" s="47" t="s">
        <v>381</v>
      </c>
      <c r="B66" s="26" t="str">
        <f>IF('PCA Licit, Dispensa, Inexi'!$A66="","",VLOOKUP(A66,dados!$A$1:$B$24,2,FALSE))</f>
        <v>Diretoria de Tecnologia da Informação</v>
      </c>
      <c r="C66" s="268" t="s">
        <v>476</v>
      </c>
      <c r="D66" s="269" t="s">
        <v>383</v>
      </c>
      <c r="E66" s="268">
        <v>260929</v>
      </c>
      <c r="F66" s="270" t="s">
        <v>72</v>
      </c>
      <c r="G66" s="306" t="s">
        <v>477</v>
      </c>
      <c r="H66" s="268" t="s">
        <v>381</v>
      </c>
      <c r="I66" s="310" t="s">
        <v>478</v>
      </c>
      <c r="J66" s="271" t="s">
        <v>386</v>
      </c>
      <c r="K66" s="286" t="s">
        <v>479</v>
      </c>
      <c r="L66" s="274">
        <v>10000000</v>
      </c>
      <c r="M66" s="275" t="s">
        <v>65</v>
      </c>
      <c r="N66" s="306" t="s">
        <v>82</v>
      </c>
      <c r="O66" s="270" t="s">
        <v>72</v>
      </c>
      <c r="P66" s="270" t="s">
        <v>65</v>
      </c>
      <c r="Q66" s="270">
        <v>45447</v>
      </c>
      <c r="R66" s="285">
        <v>45534</v>
      </c>
      <c r="S66" s="285">
        <v>45838</v>
      </c>
      <c r="T66" s="270">
        <v>45646</v>
      </c>
      <c r="U66" s="21">
        <v>45930</v>
      </c>
      <c r="V66" s="19" t="s">
        <v>102</v>
      </c>
      <c r="W66" s="19"/>
      <c r="X66" s="19" t="s">
        <v>138</v>
      </c>
      <c r="Y66" s="21"/>
      <c r="Z66" s="156"/>
      <c r="AA66" s="18" t="s">
        <v>112</v>
      </c>
      <c r="AB66" s="18" t="s">
        <v>76</v>
      </c>
      <c r="AC66" s="19"/>
      <c r="AD66" s="69" t="s">
        <v>95</v>
      </c>
      <c r="AE66" s="21"/>
      <c r="AF66" s="22" t="str">
        <f t="shared" si="3"/>
        <v/>
      </c>
      <c r="AG66" s="214"/>
      <c r="AH66" s="21" t="s">
        <v>480</v>
      </c>
      <c r="AI66" s="21" t="s">
        <v>481</v>
      </c>
    </row>
    <row r="67" spans="1:35" s="15" customFormat="1" ht="409.5" hidden="1">
      <c r="A67" s="47" t="s">
        <v>381</v>
      </c>
      <c r="B67" s="26" t="str">
        <f>IF('PCA Licit, Dispensa, Inexi'!$A67="","",VLOOKUP(A67,dados!$A$1:$B$24,2,FALSE))</f>
        <v>Diretoria de Tecnologia da Informação</v>
      </c>
      <c r="C67" s="268" t="s">
        <v>482</v>
      </c>
      <c r="D67" s="269" t="s">
        <v>383</v>
      </c>
      <c r="E67" s="189" t="s">
        <v>483</v>
      </c>
      <c r="F67" s="270" t="s">
        <v>72</v>
      </c>
      <c r="G67" s="268" t="s">
        <v>484</v>
      </c>
      <c r="H67" s="268" t="s">
        <v>381</v>
      </c>
      <c r="I67" s="271" t="s">
        <v>485</v>
      </c>
      <c r="J67" s="271" t="s">
        <v>386</v>
      </c>
      <c r="K67" s="268">
        <v>3000</v>
      </c>
      <c r="L67" s="288">
        <v>1500000</v>
      </c>
      <c r="M67" s="275" t="s">
        <v>65</v>
      </c>
      <c r="N67" s="306" t="s">
        <v>82</v>
      </c>
      <c r="O67" s="270" t="s">
        <v>72</v>
      </c>
      <c r="P67" s="270" t="s">
        <v>72</v>
      </c>
      <c r="Q67" s="311">
        <v>45422</v>
      </c>
      <c r="R67" s="311">
        <v>45471</v>
      </c>
      <c r="S67" s="311">
        <v>45548</v>
      </c>
      <c r="T67" s="312">
        <v>45565</v>
      </c>
      <c r="U67" s="21">
        <v>45632</v>
      </c>
      <c r="V67" s="19" t="s">
        <v>91</v>
      </c>
      <c r="W67" s="19"/>
      <c r="X67" s="19" t="s">
        <v>74</v>
      </c>
      <c r="Y67" s="21"/>
      <c r="Z67" s="19"/>
      <c r="AA67" s="18" t="s">
        <v>112</v>
      </c>
      <c r="AB67" s="18" t="s">
        <v>76</v>
      </c>
      <c r="AC67" s="19"/>
      <c r="AD67" s="69" t="s">
        <v>95</v>
      </c>
      <c r="AE67" s="21"/>
      <c r="AF67" s="22" t="str">
        <f t="shared" si="3"/>
        <v/>
      </c>
      <c r="AG67" s="214" t="s">
        <v>339</v>
      </c>
      <c r="AH67" s="18" t="s">
        <v>486</v>
      </c>
      <c r="AI67" s="21"/>
    </row>
    <row r="68" spans="1:35" s="15" customFormat="1" ht="285" hidden="1">
      <c r="A68" s="47" t="s">
        <v>381</v>
      </c>
      <c r="B68" s="26" t="str">
        <f>IF('PCA Licit, Dispensa, Inexi'!$A68="","",VLOOKUP(A68,dados!$A$1:$B$24,2,FALSE))</f>
        <v>Diretoria de Tecnologia da Informação</v>
      </c>
      <c r="C68" s="268" t="s">
        <v>487</v>
      </c>
      <c r="D68" s="269" t="s">
        <v>383</v>
      </c>
      <c r="E68" s="268" t="s">
        <v>488</v>
      </c>
      <c r="F68" s="289" t="s">
        <v>65</v>
      </c>
      <c r="G68" s="306" t="s">
        <v>489</v>
      </c>
      <c r="H68" s="268" t="s">
        <v>381</v>
      </c>
      <c r="I68" s="290" t="s">
        <v>490</v>
      </c>
      <c r="J68" s="291" t="s">
        <v>386</v>
      </c>
      <c r="K68" s="268">
        <v>550</v>
      </c>
      <c r="L68" s="274">
        <v>1375000</v>
      </c>
      <c r="M68" s="292" t="s">
        <v>65</v>
      </c>
      <c r="N68" s="306" t="s">
        <v>82</v>
      </c>
      <c r="O68" s="289" t="s">
        <v>72</v>
      </c>
      <c r="P68" s="289" t="s">
        <v>72</v>
      </c>
      <c r="Q68" s="313">
        <v>45422</v>
      </c>
      <c r="R68" s="313">
        <v>45471</v>
      </c>
      <c r="S68" s="313">
        <v>45548</v>
      </c>
      <c r="T68" s="314">
        <v>45565</v>
      </c>
      <c r="U68" s="21">
        <v>45632</v>
      </c>
      <c r="V68" s="19" t="s">
        <v>102</v>
      </c>
      <c r="W68" s="19"/>
      <c r="X68" s="19" t="s">
        <v>74</v>
      </c>
      <c r="Y68" s="21"/>
      <c r="Z68" s="19"/>
      <c r="AA68" s="18" t="s">
        <v>112</v>
      </c>
      <c r="AB68" s="18" t="s">
        <v>76</v>
      </c>
      <c r="AC68" s="19"/>
      <c r="AD68" s="69"/>
      <c r="AE68" s="21"/>
      <c r="AF68" s="22" t="str">
        <f t="shared" si="3"/>
        <v/>
      </c>
      <c r="AG68" s="214"/>
      <c r="AH68" s="21" t="s">
        <v>491</v>
      </c>
      <c r="AI68" s="21" t="s">
        <v>492</v>
      </c>
    </row>
    <row r="69" spans="1:35" s="15" customFormat="1" ht="409.6" hidden="1">
      <c r="A69" s="47" t="s">
        <v>381</v>
      </c>
      <c r="B69" s="26" t="str">
        <f>IF('PCA Licit, Dispensa, Inexi'!$A69="","",VLOOKUP(A69,dados!$A$1:$B$24,2,FALSE))</f>
        <v>Diretoria de Tecnologia da Informação</v>
      </c>
      <c r="C69" s="268" t="s">
        <v>493</v>
      </c>
      <c r="D69" s="269" t="s">
        <v>383</v>
      </c>
      <c r="E69" s="268">
        <v>451870</v>
      </c>
      <c r="F69" s="270" t="s">
        <v>65</v>
      </c>
      <c r="G69" s="268" t="s">
        <v>494</v>
      </c>
      <c r="H69" s="268" t="s">
        <v>495</v>
      </c>
      <c r="I69" s="290" t="s">
        <v>496</v>
      </c>
      <c r="J69" s="271" t="s">
        <v>386</v>
      </c>
      <c r="K69" s="286" t="s">
        <v>497</v>
      </c>
      <c r="L69" s="274">
        <v>2250000</v>
      </c>
      <c r="M69" s="268" t="s">
        <v>65</v>
      </c>
      <c r="N69" s="306" t="s">
        <v>82</v>
      </c>
      <c r="O69" s="270" t="s">
        <v>72</v>
      </c>
      <c r="P69" s="270" t="s">
        <v>72</v>
      </c>
      <c r="Q69" s="311">
        <v>45422</v>
      </c>
      <c r="R69" s="311">
        <v>45471</v>
      </c>
      <c r="S69" s="311">
        <v>45548</v>
      </c>
      <c r="T69" s="312">
        <v>45565</v>
      </c>
      <c r="U69" s="21">
        <v>45632</v>
      </c>
      <c r="V69" s="19" t="s">
        <v>111</v>
      </c>
      <c r="W69" s="19"/>
      <c r="X69" s="19" t="s">
        <v>74</v>
      </c>
      <c r="Y69" s="21"/>
      <c r="Z69" s="19"/>
      <c r="AA69" s="18" t="s">
        <v>112</v>
      </c>
      <c r="AB69" s="18" t="s">
        <v>76</v>
      </c>
      <c r="AC69" s="19"/>
      <c r="AD69" s="69"/>
      <c r="AE69" s="21"/>
      <c r="AF69" s="22" t="str">
        <f t="shared" si="3"/>
        <v/>
      </c>
      <c r="AG69" s="214"/>
      <c r="AH69" s="21" t="s">
        <v>498</v>
      </c>
      <c r="AI69" s="21"/>
    </row>
    <row r="70" spans="1:35" s="15" customFormat="1" ht="290.25" hidden="1">
      <c r="A70" s="47" t="s">
        <v>381</v>
      </c>
      <c r="B70" s="26" t="str">
        <f>IF('PCA Licit, Dispensa, Inexi'!$A70="","",VLOOKUP(A70,dados!$A$1:$B$24,2,FALSE))</f>
        <v>Diretoria de Tecnologia da Informação</v>
      </c>
      <c r="C70" s="268" t="s">
        <v>499</v>
      </c>
      <c r="D70" s="269" t="s">
        <v>383</v>
      </c>
      <c r="E70" s="268" t="s">
        <v>500</v>
      </c>
      <c r="F70" s="270" t="s">
        <v>65</v>
      </c>
      <c r="G70" s="306" t="s">
        <v>501</v>
      </c>
      <c r="H70" s="293" t="s">
        <v>381</v>
      </c>
      <c r="I70" s="290" t="s">
        <v>502</v>
      </c>
      <c r="J70" s="291" t="s">
        <v>386</v>
      </c>
      <c r="K70" s="286">
        <v>430</v>
      </c>
      <c r="L70" s="274">
        <v>3010000</v>
      </c>
      <c r="M70" s="268" t="s">
        <v>65</v>
      </c>
      <c r="N70" s="306" t="s">
        <v>82</v>
      </c>
      <c r="O70" s="270" t="s">
        <v>72</v>
      </c>
      <c r="P70" s="270" t="s">
        <v>72</v>
      </c>
      <c r="Q70" s="313">
        <v>45422</v>
      </c>
      <c r="R70" s="313">
        <v>45471</v>
      </c>
      <c r="S70" s="313">
        <v>45548</v>
      </c>
      <c r="T70" s="314">
        <v>45565</v>
      </c>
      <c r="U70" s="21">
        <v>45632</v>
      </c>
      <c r="V70" s="19" t="s">
        <v>138</v>
      </c>
      <c r="W70" s="19"/>
      <c r="X70" s="19" t="s">
        <v>74</v>
      </c>
      <c r="Y70" s="21"/>
      <c r="Z70" s="19" t="s">
        <v>503</v>
      </c>
      <c r="AA70" s="18" t="s">
        <v>112</v>
      </c>
      <c r="AB70" s="18" t="s">
        <v>76</v>
      </c>
      <c r="AC70" s="19"/>
      <c r="AD70" s="69"/>
      <c r="AE70" s="21"/>
      <c r="AF70" s="22" t="str">
        <f t="shared" si="3"/>
        <v/>
      </c>
      <c r="AG70" s="214"/>
      <c r="AH70" s="21" t="s">
        <v>504</v>
      </c>
      <c r="AI70" s="21" t="s">
        <v>505</v>
      </c>
    </row>
    <row r="71" spans="1:35" s="15" customFormat="1" ht="409.6" hidden="1">
      <c r="A71" s="47" t="s">
        <v>381</v>
      </c>
      <c r="B71" s="26" t="str">
        <f>IF('PCA Licit, Dispensa, Inexi'!$A71="","",VLOOKUP(A71,dados!$A$1:$B$24,2,FALSE))</f>
        <v>Diretoria de Tecnologia da Informação</v>
      </c>
      <c r="C71" s="268" t="s">
        <v>506</v>
      </c>
      <c r="D71" s="269" t="s">
        <v>383</v>
      </c>
      <c r="E71" s="268" t="s">
        <v>507</v>
      </c>
      <c r="F71" s="270" t="s">
        <v>65</v>
      </c>
      <c r="G71" s="306" t="s">
        <v>508</v>
      </c>
      <c r="H71" s="268" t="s">
        <v>509</v>
      </c>
      <c r="I71" s="271" t="s">
        <v>510</v>
      </c>
      <c r="J71" s="271" t="s">
        <v>127</v>
      </c>
      <c r="K71" s="294">
        <v>2000</v>
      </c>
      <c r="L71" s="274">
        <v>1000000</v>
      </c>
      <c r="M71" s="268" t="s">
        <v>65</v>
      </c>
      <c r="N71" s="306" t="s">
        <v>82</v>
      </c>
      <c r="O71" s="270" t="s">
        <v>72</v>
      </c>
      <c r="P71" s="270" t="s">
        <v>72</v>
      </c>
      <c r="Q71" s="270">
        <v>45446</v>
      </c>
      <c r="R71" s="270">
        <v>45566</v>
      </c>
      <c r="S71" s="270"/>
      <c r="T71" s="285">
        <v>45628</v>
      </c>
      <c r="U71" s="21"/>
      <c r="V71" s="19" t="s">
        <v>138</v>
      </c>
      <c r="W71" s="19"/>
      <c r="X71" s="19" t="s">
        <v>74</v>
      </c>
      <c r="Y71" s="21"/>
      <c r="Z71" s="68"/>
      <c r="AA71" s="18" t="s">
        <v>112</v>
      </c>
      <c r="AB71" s="18" t="s">
        <v>76</v>
      </c>
      <c r="AC71" s="19"/>
      <c r="AD71" s="69"/>
      <c r="AE71" s="21"/>
      <c r="AF71" s="22" t="str">
        <f t="shared" si="3"/>
        <v/>
      </c>
      <c r="AG71" s="214"/>
      <c r="AH71" s="21"/>
      <c r="AI71" s="21"/>
    </row>
    <row r="72" spans="1:35" s="15" customFormat="1" ht="409.5" hidden="1">
      <c r="A72" s="47" t="s">
        <v>381</v>
      </c>
      <c r="B72" s="26" t="str">
        <f>IF('PCA Licit, Dispensa, Inexi'!$A72="","",VLOOKUP(A72,dados!$A$1:$B$24,2,FALSE))</f>
        <v>Diretoria de Tecnologia da Informação</v>
      </c>
      <c r="C72" s="268" t="s">
        <v>511</v>
      </c>
      <c r="D72" s="269" t="s">
        <v>383</v>
      </c>
      <c r="E72" s="295">
        <v>602801</v>
      </c>
      <c r="F72" s="270" t="s">
        <v>72</v>
      </c>
      <c r="G72" s="306" t="s">
        <v>512</v>
      </c>
      <c r="H72" s="268" t="s">
        <v>381</v>
      </c>
      <c r="I72" s="309" t="s">
        <v>513</v>
      </c>
      <c r="J72" s="271" t="s">
        <v>173</v>
      </c>
      <c r="K72" s="286" t="s">
        <v>479</v>
      </c>
      <c r="L72" s="315">
        <v>1000000</v>
      </c>
      <c r="M72" s="268" t="s">
        <v>65</v>
      </c>
      <c r="N72" s="306" t="s">
        <v>82</v>
      </c>
      <c r="O72" s="270" t="s">
        <v>65</v>
      </c>
      <c r="P72" s="270" t="s">
        <v>65</v>
      </c>
      <c r="Q72" s="316">
        <v>45445</v>
      </c>
      <c r="R72" s="316">
        <v>45535</v>
      </c>
      <c r="S72" s="316"/>
      <c r="T72" s="316">
        <v>45645</v>
      </c>
      <c r="U72" s="21"/>
      <c r="V72" s="19" t="s">
        <v>83</v>
      </c>
      <c r="W72" s="19"/>
      <c r="X72" s="19" t="s">
        <v>102</v>
      </c>
      <c r="Y72" s="21"/>
      <c r="Z72" s="68"/>
      <c r="AA72" s="18" t="s">
        <v>112</v>
      </c>
      <c r="AB72" s="18" t="s">
        <v>76</v>
      </c>
      <c r="AC72" s="19"/>
      <c r="AD72" s="69" t="s">
        <v>95</v>
      </c>
      <c r="AE72" s="21"/>
      <c r="AF72" s="22" t="str">
        <f t="shared" si="3"/>
        <v/>
      </c>
      <c r="AG72" s="214"/>
      <c r="AH72" s="21"/>
      <c r="AI72" s="21"/>
    </row>
    <row r="73" spans="1:35" s="15" customFormat="1" ht="409.5" hidden="1">
      <c r="A73" s="47" t="s">
        <v>381</v>
      </c>
      <c r="B73" s="26" t="str">
        <f>IF('PCA Licit, Dispensa, Inexi'!$A73="","",VLOOKUP(A73,dados!$A$1:$B$24,2,FALSE))</f>
        <v>Diretoria de Tecnologia da Informação</v>
      </c>
      <c r="C73" s="268" t="s">
        <v>514</v>
      </c>
      <c r="D73" s="269" t="s">
        <v>383</v>
      </c>
      <c r="E73" s="268">
        <v>3840</v>
      </c>
      <c r="F73" s="270" t="s">
        <v>72</v>
      </c>
      <c r="G73" s="268" t="s">
        <v>515</v>
      </c>
      <c r="H73" s="268" t="s">
        <v>516</v>
      </c>
      <c r="I73" s="271" t="s">
        <v>517</v>
      </c>
      <c r="J73" s="271" t="s">
        <v>386</v>
      </c>
      <c r="K73" s="317" t="s">
        <v>518</v>
      </c>
      <c r="L73" s="274">
        <v>200000</v>
      </c>
      <c r="M73" s="268" t="s">
        <v>72</v>
      </c>
      <c r="N73" s="306" t="s">
        <v>82</v>
      </c>
      <c r="O73" s="270" t="s">
        <v>65</v>
      </c>
      <c r="P73" s="270" t="s">
        <v>72</v>
      </c>
      <c r="Q73" s="318">
        <v>45376</v>
      </c>
      <c r="R73" s="318">
        <v>45406</v>
      </c>
      <c r="S73" s="318" t="s">
        <v>519</v>
      </c>
      <c r="T73" s="319">
        <v>45471</v>
      </c>
      <c r="U73" s="21" t="s">
        <v>519</v>
      </c>
      <c r="V73" s="19" t="s">
        <v>83</v>
      </c>
      <c r="W73" s="19"/>
      <c r="X73" s="19" t="s">
        <v>91</v>
      </c>
      <c r="Y73" s="21"/>
      <c r="Z73" s="68"/>
      <c r="AA73" s="18" t="s">
        <v>93</v>
      </c>
      <c r="AB73" s="18" t="s">
        <v>76</v>
      </c>
      <c r="AC73" s="19"/>
      <c r="AD73" s="69" t="s">
        <v>95</v>
      </c>
      <c r="AE73" s="21"/>
      <c r="AF73" s="22" t="str">
        <f t="shared" si="3"/>
        <v/>
      </c>
      <c r="AG73" s="214"/>
      <c r="AH73" s="356" t="s">
        <v>520</v>
      </c>
      <c r="AI73" s="21">
        <v>45391</v>
      </c>
    </row>
    <row r="74" spans="1:35" s="15" customFormat="1" ht="285" hidden="1">
      <c r="A74" s="47" t="s">
        <v>381</v>
      </c>
      <c r="B74" s="26" t="str">
        <f>IF('PCA Licit, Dispensa, Inexi'!$A74="","",VLOOKUP(A74,dados!$A$1:$B$24,2,FALSE))</f>
        <v>Diretoria de Tecnologia da Informação</v>
      </c>
      <c r="C74" s="268" t="s">
        <v>521</v>
      </c>
      <c r="D74" s="269" t="s">
        <v>383</v>
      </c>
      <c r="E74" s="268">
        <v>24333</v>
      </c>
      <c r="F74" s="270" t="s">
        <v>72</v>
      </c>
      <c r="G74" s="268" t="s">
        <v>522</v>
      </c>
      <c r="H74" s="268" t="s">
        <v>523</v>
      </c>
      <c r="I74" s="271" t="s">
        <v>524</v>
      </c>
      <c r="J74" s="271" t="s">
        <v>386</v>
      </c>
      <c r="K74" s="317" t="s">
        <v>525</v>
      </c>
      <c r="L74" s="274">
        <v>960000</v>
      </c>
      <c r="M74" s="268" t="s">
        <v>72</v>
      </c>
      <c r="N74" s="306" t="s">
        <v>82</v>
      </c>
      <c r="O74" s="270" t="s">
        <v>72</v>
      </c>
      <c r="P74" s="270" t="s">
        <v>72</v>
      </c>
      <c r="Q74" s="318">
        <v>45405</v>
      </c>
      <c r="R74" s="318">
        <v>45495</v>
      </c>
      <c r="S74" s="318"/>
      <c r="T74" s="319">
        <v>45584</v>
      </c>
      <c r="U74" s="21"/>
      <c r="V74" s="19" t="s">
        <v>73</v>
      </c>
      <c r="W74" s="19"/>
      <c r="X74" s="19" t="s">
        <v>74</v>
      </c>
      <c r="Y74" s="21"/>
      <c r="Z74" s="68"/>
      <c r="AA74" s="18" t="s">
        <v>112</v>
      </c>
      <c r="AB74" s="18" t="s">
        <v>76</v>
      </c>
      <c r="AC74" s="19"/>
      <c r="AD74" s="69" t="s">
        <v>95</v>
      </c>
      <c r="AE74" s="21"/>
      <c r="AF74" s="22" t="str">
        <f t="shared" si="3"/>
        <v/>
      </c>
      <c r="AG74" s="214"/>
      <c r="AH74" s="357" t="s">
        <v>526</v>
      </c>
      <c r="AI74" s="21"/>
    </row>
    <row r="75" spans="1:35" s="15" customFormat="1" ht="409.5" hidden="1">
      <c r="A75" s="47" t="s">
        <v>381</v>
      </c>
      <c r="B75" s="26" t="str">
        <f>IF('PCA Licit, Dispensa, Inexi'!$A75="","",VLOOKUP(A75,dados!$A$1:$B$24,2,FALSE))</f>
        <v>Diretoria de Tecnologia da Informação</v>
      </c>
      <c r="C75" s="268" t="s">
        <v>527</v>
      </c>
      <c r="D75" s="269" t="s">
        <v>383</v>
      </c>
      <c r="E75" s="268">
        <v>26999</v>
      </c>
      <c r="F75" s="268" t="s">
        <v>72</v>
      </c>
      <c r="G75" s="306" t="s">
        <v>528</v>
      </c>
      <c r="H75" s="268" t="s">
        <v>381</v>
      </c>
      <c r="I75" s="296" t="s">
        <v>529</v>
      </c>
      <c r="J75" s="320" t="s">
        <v>386</v>
      </c>
      <c r="K75" s="321" t="s">
        <v>530</v>
      </c>
      <c r="L75" s="315">
        <v>7103040</v>
      </c>
      <c r="M75" s="268" t="s">
        <v>72</v>
      </c>
      <c r="N75" s="306" t="s">
        <v>82</v>
      </c>
      <c r="O75" s="268" t="s">
        <v>72</v>
      </c>
      <c r="P75" s="268" t="s">
        <v>72</v>
      </c>
      <c r="Q75" s="316">
        <v>45375</v>
      </c>
      <c r="R75" s="316">
        <v>45436</v>
      </c>
      <c r="S75" s="316"/>
      <c r="T75" s="316">
        <v>45521</v>
      </c>
      <c r="U75" s="21"/>
      <c r="V75" s="19" t="s">
        <v>73</v>
      </c>
      <c r="W75" s="19"/>
      <c r="X75" s="19" t="s">
        <v>318</v>
      </c>
      <c r="Y75" s="21"/>
      <c r="Z75" s="68" t="s">
        <v>531</v>
      </c>
      <c r="AA75" s="18" t="s">
        <v>112</v>
      </c>
      <c r="AB75" s="18" t="s">
        <v>120</v>
      </c>
      <c r="AC75" s="19"/>
      <c r="AD75" s="69" t="s">
        <v>95</v>
      </c>
      <c r="AE75" s="21"/>
      <c r="AF75" s="22" t="str">
        <f t="shared" si="3"/>
        <v/>
      </c>
      <c r="AG75" s="214"/>
      <c r="AH75" s="21"/>
      <c r="AI75" s="21" t="s">
        <v>532</v>
      </c>
    </row>
    <row r="76" spans="1:35" s="15" customFormat="1" ht="177.75" hidden="1" customHeight="1">
      <c r="A76" s="47" t="s">
        <v>381</v>
      </c>
      <c r="B76" s="26" t="str">
        <f>IF('PCA Licit, Dispensa, Inexi'!$A76="","",VLOOKUP(A76,dados!$A$1:$B$24,2,FALSE))</f>
        <v>Diretoria de Tecnologia da Informação</v>
      </c>
      <c r="C76" s="268" t="s">
        <v>533</v>
      </c>
      <c r="D76" s="269" t="s">
        <v>383</v>
      </c>
      <c r="E76" s="268">
        <v>26263</v>
      </c>
      <c r="F76" s="268" t="s">
        <v>72</v>
      </c>
      <c r="G76" s="306" t="s">
        <v>534</v>
      </c>
      <c r="H76" s="268" t="s">
        <v>381</v>
      </c>
      <c r="I76" s="276" t="s">
        <v>535</v>
      </c>
      <c r="J76" s="320" t="s">
        <v>386</v>
      </c>
      <c r="K76" s="321" t="s">
        <v>536</v>
      </c>
      <c r="L76" s="315">
        <v>3795472</v>
      </c>
      <c r="M76" s="268" t="s">
        <v>65</v>
      </c>
      <c r="N76" s="306" t="s">
        <v>82</v>
      </c>
      <c r="O76" s="268" t="s">
        <v>72</v>
      </c>
      <c r="P76" s="268" t="s">
        <v>72</v>
      </c>
      <c r="Q76" s="316">
        <v>45414</v>
      </c>
      <c r="R76" s="316">
        <v>45504</v>
      </c>
      <c r="S76" s="316"/>
      <c r="T76" s="316">
        <v>45622</v>
      </c>
      <c r="U76" s="21"/>
      <c r="V76" s="19" t="s">
        <v>83</v>
      </c>
      <c r="W76" s="19"/>
      <c r="X76" s="19" t="s">
        <v>74</v>
      </c>
      <c r="Y76" s="21"/>
      <c r="Z76" s="68" t="s">
        <v>537</v>
      </c>
      <c r="AA76" s="18" t="s">
        <v>112</v>
      </c>
      <c r="AB76" s="18" t="s">
        <v>76</v>
      </c>
      <c r="AC76" s="19"/>
      <c r="AD76" s="69" t="s">
        <v>95</v>
      </c>
      <c r="AE76" s="21"/>
      <c r="AF76" s="22" t="str">
        <f t="shared" si="3"/>
        <v/>
      </c>
      <c r="AG76" s="214"/>
      <c r="AH76" s="21"/>
      <c r="AI76" s="21"/>
    </row>
    <row r="77" spans="1:35" s="15" customFormat="1" ht="150" hidden="1">
      <c r="A77" s="45" t="s">
        <v>538</v>
      </c>
      <c r="B77" s="26" t="str">
        <f>IF('PCA Licit, Dispensa, Inexi'!$A77="","",VLOOKUP(A77,dados!$A$1:$B$24,2,FALSE))</f>
        <v>Diretoria de Engenharia e Arquitetura</v>
      </c>
      <c r="C77" s="68" t="s">
        <v>539</v>
      </c>
      <c r="D77" s="52" t="s">
        <v>540</v>
      </c>
      <c r="E77" s="108" t="s">
        <v>541</v>
      </c>
      <c r="F77" s="18" t="s">
        <v>72</v>
      </c>
      <c r="G77" s="68" t="s">
        <v>542</v>
      </c>
      <c r="H77" s="19" t="s">
        <v>543</v>
      </c>
      <c r="I77" s="19" t="s">
        <v>544</v>
      </c>
      <c r="J77" s="19" t="s">
        <v>173</v>
      </c>
      <c r="K77" s="19" t="s">
        <v>545</v>
      </c>
      <c r="L77" s="237">
        <v>110000</v>
      </c>
      <c r="M77" s="18" t="s">
        <v>65</v>
      </c>
      <c r="N77" s="18" t="s">
        <v>82</v>
      </c>
      <c r="O77" s="47" t="s">
        <v>72</v>
      </c>
      <c r="P77" s="18" t="s">
        <v>72</v>
      </c>
      <c r="Q77" s="190">
        <v>45217</v>
      </c>
      <c r="R77" s="191">
        <v>45337</v>
      </c>
      <c r="S77" s="21"/>
      <c r="T77" s="190">
        <v>45521</v>
      </c>
      <c r="U77" s="21">
        <v>45677</v>
      </c>
      <c r="V77" s="19" t="s">
        <v>546</v>
      </c>
      <c r="W77" s="19" t="s">
        <v>546</v>
      </c>
      <c r="X77" s="19" t="s">
        <v>74</v>
      </c>
      <c r="Y77" s="21"/>
      <c r="Z77" s="68"/>
      <c r="AA77" s="18" t="s">
        <v>112</v>
      </c>
      <c r="AB77" s="18" t="s">
        <v>547</v>
      </c>
      <c r="AC77" s="19"/>
      <c r="AD77" s="69" t="s">
        <v>95</v>
      </c>
      <c r="AE77" s="21"/>
      <c r="AF77" s="22" t="str">
        <f t="shared" si="3"/>
        <v/>
      </c>
      <c r="AG77" s="214" t="s">
        <v>339</v>
      </c>
      <c r="AH77" s="21" t="s">
        <v>548</v>
      </c>
      <c r="AI77" s="21" t="s">
        <v>549</v>
      </c>
    </row>
    <row r="78" spans="1:35" s="15" customFormat="1" ht="150" hidden="1">
      <c r="A78" s="45" t="s">
        <v>538</v>
      </c>
      <c r="B78" s="26" t="str">
        <f>IF('PCA Licit, Dispensa, Inexi'!$A78="","",VLOOKUP(A78,dados!$A$1:$B$24,2,FALSE))</f>
        <v>Diretoria de Engenharia e Arquitetura</v>
      </c>
      <c r="C78" s="68" t="s">
        <v>550</v>
      </c>
      <c r="D78" s="52" t="s">
        <v>540</v>
      </c>
      <c r="E78" s="108" t="s">
        <v>541</v>
      </c>
      <c r="F78" s="18" t="s">
        <v>72</v>
      </c>
      <c r="G78" s="68" t="s">
        <v>551</v>
      </c>
      <c r="H78" s="19" t="s">
        <v>543</v>
      </c>
      <c r="I78" s="19" t="s">
        <v>544</v>
      </c>
      <c r="J78" s="19" t="s">
        <v>173</v>
      </c>
      <c r="K78" s="19" t="s">
        <v>545</v>
      </c>
      <c r="L78" s="237">
        <v>150000</v>
      </c>
      <c r="M78" s="18" t="s">
        <v>65</v>
      </c>
      <c r="N78" s="18" t="s">
        <v>82</v>
      </c>
      <c r="O78" s="47" t="s">
        <v>72</v>
      </c>
      <c r="P78" s="18" t="s">
        <v>72</v>
      </c>
      <c r="Q78" s="190">
        <v>45247</v>
      </c>
      <c r="R78" s="191">
        <v>45367</v>
      </c>
      <c r="S78" s="21"/>
      <c r="T78" s="190">
        <v>45622</v>
      </c>
      <c r="U78" s="21">
        <v>45843</v>
      </c>
      <c r="V78" s="19" t="s">
        <v>546</v>
      </c>
      <c r="W78" s="19" t="s">
        <v>546</v>
      </c>
      <c r="X78" s="19" t="s">
        <v>74</v>
      </c>
      <c r="Y78" s="21"/>
      <c r="Z78" s="68"/>
      <c r="AA78" s="18" t="s">
        <v>112</v>
      </c>
      <c r="AB78" s="18" t="s">
        <v>547</v>
      </c>
      <c r="AC78" s="19"/>
      <c r="AD78" s="69" t="s">
        <v>95</v>
      </c>
      <c r="AE78" s="21"/>
      <c r="AF78" s="22" t="str">
        <f t="shared" si="3"/>
        <v/>
      </c>
      <c r="AG78" s="214" t="s">
        <v>339</v>
      </c>
      <c r="AH78" s="21" t="s">
        <v>552</v>
      </c>
      <c r="AI78" s="21" t="s">
        <v>549</v>
      </c>
    </row>
    <row r="79" spans="1:35" s="15" customFormat="1" ht="285" hidden="1">
      <c r="A79" s="45" t="s">
        <v>538</v>
      </c>
      <c r="B79" s="26" t="str">
        <f>IF('PCA Licit, Dispensa, Inexi'!$A79="","",VLOOKUP(A79,dados!$A$1:$B$24,2,FALSE))</f>
        <v>Diretoria de Engenharia e Arquitetura</v>
      </c>
      <c r="C79" s="69" t="s">
        <v>553</v>
      </c>
      <c r="D79" s="52" t="s">
        <v>554</v>
      </c>
      <c r="E79" s="108" t="s">
        <v>555</v>
      </c>
      <c r="F79" s="18" t="s">
        <v>72</v>
      </c>
      <c r="G79" s="68" t="s">
        <v>556</v>
      </c>
      <c r="H79" s="19" t="s">
        <v>557</v>
      </c>
      <c r="I79" s="19" t="s">
        <v>558</v>
      </c>
      <c r="J79" s="19" t="s">
        <v>173</v>
      </c>
      <c r="K79" s="19" t="s">
        <v>545</v>
      </c>
      <c r="L79" s="237">
        <v>7295000</v>
      </c>
      <c r="M79" s="18" t="s">
        <v>65</v>
      </c>
      <c r="N79" s="18" t="s">
        <v>82</v>
      </c>
      <c r="O79" s="47" t="s">
        <v>72</v>
      </c>
      <c r="P79" s="18" t="s">
        <v>72</v>
      </c>
      <c r="Q79" s="190">
        <v>44722</v>
      </c>
      <c r="R79" s="191">
        <v>45321</v>
      </c>
      <c r="S79" s="21"/>
      <c r="T79" s="190">
        <v>45566</v>
      </c>
      <c r="U79" s="21"/>
      <c r="V79" s="19" t="s">
        <v>546</v>
      </c>
      <c r="W79" s="19" t="s">
        <v>546</v>
      </c>
      <c r="X79" s="19" t="s">
        <v>74</v>
      </c>
      <c r="Y79" s="21">
        <v>45387</v>
      </c>
      <c r="Z79" s="68" t="s">
        <v>559</v>
      </c>
      <c r="AA79" s="18" t="s">
        <v>104</v>
      </c>
      <c r="AB79" s="18" t="s">
        <v>547</v>
      </c>
      <c r="AC79" s="19" t="s">
        <v>560</v>
      </c>
      <c r="AD79" s="69" t="s">
        <v>95</v>
      </c>
      <c r="AE79" s="21"/>
      <c r="AF79" s="22" t="str">
        <f t="shared" si="3"/>
        <v/>
      </c>
      <c r="AG79" s="214"/>
      <c r="AH79" s="21"/>
      <c r="AI79" s="21"/>
    </row>
    <row r="80" spans="1:35" s="15" customFormat="1" ht="165" hidden="1">
      <c r="A80" s="45" t="s">
        <v>538</v>
      </c>
      <c r="B80" s="26" t="str">
        <f>IF('PCA Licit, Dispensa, Inexi'!$A80="","",VLOOKUP(A80,dados!$A$1:$B$24,2,FALSE))</f>
        <v>Diretoria de Engenharia e Arquitetura</v>
      </c>
      <c r="C80" s="68" t="s">
        <v>561</v>
      </c>
      <c r="D80" s="52" t="s">
        <v>540</v>
      </c>
      <c r="E80" s="108" t="s">
        <v>541</v>
      </c>
      <c r="F80" s="18" t="s">
        <v>72</v>
      </c>
      <c r="G80" s="68" t="s">
        <v>562</v>
      </c>
      <c r="H80" s="19" t="s">
        <v>543</v>
      </c>
      <c r="I80" s="19" t="s">
        <v>544</v>
      </c>
      <c r="J80" s="19" t="s">
        <v>173</v>
      </c>
      <c r="K80" s="19" t="s">
        <v>545</v>
      </c>
      <c r="L80" s="237">
        <v>50000</v>
      </c>
      <c r="M80" s="18" t="s">
        <v>65</v>
      </c>
      <c r="N80" s="18" t="s">
        <v>82</v>
      </c>
      <c r="O80" s="47" t="s">
        <v>72</v>
      </c>
      <c r="P80" s="18" t="s">
        <v>72</v>
      </c>
      <c r="Q80" s="190">
        <v>45247</v>
      </c>
      <c r="R80" s="191">
        <v>45367</v>
      </c>
      <c r="S80" s="21"/>
      <c r="T80" s="190">
        <v>45622</v>
      </c>
      <c r="U80" s="21">
        <v>45797</v>
      </c>
      <c r="V80" s="19" t="s">
        <v>546</v>
      </c>
      <c r="W80" s="19" t="s">
        <v>546</v>
      </c>
      <c r="X80" s="19" t="s">
        <v>74</v>
      </c>
      <c r="Y80" s="21"/>
      <c r="Z80" s="68"/>
      <c r="AA80" s="18" t="s">
        <v>112</v>
      </c>
      <c r="AB80" s="18" t="s">
        <v>547</v>
      </c>
      <c r="AC80" s="19"/>
      <c r="AD80" s="69" t="s">
        <v>95</v>
      </c>
      <c r="AE80" s="21"/>
      <c r="AF80" s="22" t="str">
        <f t="shared" si="3"/>
        <v/>
      </c>
      <c r="AG80" s="214" t="s">
        <v>339</v>
      </c>
      <c r="AH80" s="21" t="s">
        <v>563</v>
      </c>
      <c r="AI80" s="21" t="s">
        <v>549</v>
      </c>
    </row>
    <row r="81" spans="1:35" s="15" customFormat="1" ht="165" hidden="1">
      <c r="A81" s="45" t="s">
        <v>538</v>
      </c>
      <c r="B81" s="26" t="str">
        <f>IF('PCA Licit, Dispensa, Inexi'!$A81="","",VLOOKUP(A81,dados!$A$1:$B$24,2,FALSE))</f>
        <v>Diretoria de Engenharia e Arquitetura</v>
      </c>
      <c r="C81" s="68" t="s">
        <v>564</v>
      </c>
      <c r="D81" s="52" t="s">
        <v>540</v>
      </c>
      <c r="E81" s="108" t="s">
        <v>541</v>
      </c>
      <c r="F81" s="18" t="s">
        <v>72</v>
      </c>
      <c r="G81" s="68" t="s">
        <v>565</v>
      </c>
      <c r="H81" s="19" t="s">
        <v>543</v>
      </c>
      <c r="I81" s="19" t="s">
        <v>544</v>
      </c>
      <c r="J81" s="19" t="s">
        <v>173</v>
      </c>
      <c r="K81" s="19" t="s">
        <v>545</v>
      </c>
      <c r="L81" s="243">
        <v>300000</v>
      </c>
      <c r="M81" s="18" t="s">
        <v>65</v>
      </c>
      <c r="N81" s="18" t="s">
        <v>82</v>
      </c>
      <c r="O81" s="47" t="s">
        <v>72</v>
      </c>
      <c r="P81" s="18" t="s">
        <v>72</v>
      </c>
      <c r="Q81" s="190">
        <v>45247</v>
      </c>
      <c r="R81" s="191">
        <v>45367</v>
      </c>
      <c r="S81" s="21"/>
      <c r="T81" s="190">
        <v>45622</v>
      </c>
      <c r="U81" s="21">
        <v>45677</v>
      </c>
      <c r="V81" s="19" t="s">
        <v>546</v>
      </c>
      <c r="W81" s="19" t="s">
        <v>546</v>
      </c>
      <c r="X81" s="19" t="s">
        <v>74</v>
      </c>
      <c r="Y81" s="21"/>
      <c r="Z81" s="68"/>
      <c r="AA81" s="18" t="s">
        <v>112</v>
      </c>
      <c r="AB81" s="18" t="s">
        <v>547</v>
      </c>
      <c r="AC81" s="19"/>
      <c r="AD81" s="69" t="s">
        <v>95</v>
      </c>
      <c r="AE81" s="21"/>
      <c r="AF81" s="22" t="str">
        <f t="shared" si="3"/>
        <v/>
      </c>
      <c r="AG81" s="214" t="s">
        <v>339</v>
      </c>
      <c r="AH81" s="21" t="s">
        <v>563</v>
      </c>
      <c r="AI81" s="21" t="s">
        <v>549</v>
      </c>
    </row>
    <row r="82" spans="1:35" s="15" customFormat="1" ht="285" hidden="1">
      <c r="A82" s="45" t="s">
        <v>538</v>
      </c>
      <c r="B82" s="26" t="str">
        <f>IF('PCA Licit, Dispensa, Inexi'!$A82="","",VLOOKUP(A82,dados!$A$1:$B$24,2,FALSE))</f>
        <v>Diretoria de Engenharia e Arquitetura</v>
      </c>
      <c r="C82" s="68" t="s">
        <v>566</v>
      </c>
      <c r="D82" s="52" t="s">
        <v>554</v>
      </c>
      <c r="E82" s="108" t="s">
        <v>555</v>
      </c>
      <c r="F82" s="18" t="s">
        <v>72</v>
      </c>
      <c r="G82" s="68" t="s">
        <v>567</v>
      </c>
      <c r="H82" s="19" t="s">
        <v>557</v>
      </c>
      <c r="I82" s="19" t="s">
        <v>558</v>
      </c>
      <c r="J82" s="19" t="s">
        <v>173</v>
      </c>
      <c r="K82" s="19" t="s">
        <v>545</v>
      </c>
      <c r="L82" s="237">
        <v>7563000</v>
      </c>
      <c r="M82" s="18" t="s">
        <v>65</v>
      </c>
      <c r="N82" s="18" t="s">
        <v>82</v>
      </c>
      <c r="O82" s="47" t="s">
        <v>72</v>
      </c>
      <c r="P82" s="18" t="s">
        <v>72</v>
      </c>
      <c r="Q82" s="190">
        <v>44751</v>
      </c>
      <c r="R82" s="191">
        <v>45337</v>
      </c>
      <c r="S82" s="21"/>
      <c r="T82" s="190">
        <v>45521</v>
      </c>
      <c r="U82" s="21">
        <v>45736</v>
      </c>
      <c r="V82" s="19" t="s">
        <v>546</v>
      </c>
      <c r="W82" s="19" t="s">
        <v>546</v>
      </c>
      <c r="X82" s="19" t="s">
        <v>74</v>
      </c>
      <c r="Y82" s="21"/>
      <c r="Z82" s="68"/>
      <c r="AA82" s="18" t="s">
        <v>112</v>
      </c>
      <c r="AB82" s="18" t="s">
        <v>547</v>
      </c>
      <c r="AC82" s="19"/>
      <c r="AD82" s="69" t="s">
        <v>95</v>
      </c>
      <c r="AE82" s="21"/>
      <c r="AF82" s="22" t="str">
        <f t="shared" si="3"/>
        <v/>
      </c>
      <c r="AG82" s="214" t="s">
        <v>339</v>
      </c>
      <c r="AH82" s="21" t="s">
        <v>568</v>
      </c>
      <c r="AI82" s="21" t="s">
        <v>549</v>
      </c>
    </row>
    <row r="83" spans="1:35" s="15" customFormat="1" ht="150" hidden="1">
      <c r="A83" s="45" t="s">
        <v>538</v>
      </c>
      <c r="B83" s="26" t="str">
        <f>IF('PCA Licit, Dispensa, Inexi'!$A83="","",VLOOKUP(A83,dados!$A$1:$B$24,2,FALSE))</f>
        <v>Diretoria de Engenharia e Arquitetura</v>
      </c>
      <c r="C83" s="68" t="s">
        <v>569</v>
      </c>
      <c r="D83" s="52" t="s">
        <v>540</v>
      </c>
      <c r="E83" s="108" t="s">
        <v>541</v>
      </c>
      <c r="F83" s="18" t="s">
        <v>72</v>
      </c>
      <c r="G83" s="68" t="s">
        <v>570</v>
      </c>
      <c r="H83" s="19" t="s">
        <v>543</v>
      </c>
      <c r="I83" s="19" t="s">
        <v>544</v>
      </c>
      <c r="J83" s="19" t="s">
        <v>173</v>
      </c>
      <c r="K83" s="19" t="s">
        <v>545</v>
      </c>
      <c r="L83" s="237">
        <v>45000</v>
      </c>
      <c r="M83" s="18" t="s">
        <v>65</v>
      </c>
      <c r="N83" s="18" t="s">
        <v>82</v>
      </c>
      <c r="O83" s="47" t="s">
        <v>72</v>
      </c>
      <c r="P83" s="18" t="s">
        <v>72</v>
      </c>
      <c r="Q83" s="190">
        <v>45247</v>
      </c>
      <c r="R83" s="191">
        <v>45367</v>
      </c>
      <c r="S83" s="21"/>
      <c r="T83" s="190">
        <v>45622</v>
      </c>
      <c r="U83" s="21">
        <v>45797</v>
      </c>
      <c r="V83" s="19" t="s">
        <v>546</v>
      </c>
      <c r="W83" s="19" t="s">
        <v>546</v>
      </c>
      <c r="X83" s="19" t="s">
        <v>74</v>
      </c>
      <c r="Y83" s="21"/>
      <c r="Z83" s="68"/>
      <c r="AA83" s="18" t="s">
        <v>112</v>
      </c>
      <c r="AB83" s="18" t="s">
        <v>547</v>
      </c>
      <c r="AC83" s="19"/>
      <c r="AD83" s="69" t="s">
        <v>95</v>
      </c>
      <c r="AE83" s="21"/>
      <c r="AF83" s="22" t="str">
        <f t="shared" si="3"/>
        <v/>
      </c>
      <c r="AG83" s="214" t="s">
        <v>339</v>
      </c>
      <c r="AH83" s="21" t="s">
        <v>571</v>
      </c>
      <c r="AI83" s="21" t="s">
        <v>549</v>
      </c>
    </row>
    <row r="84" spans="1:35" s="15" customFormat="1" ht="285" hidden="1">
      <c r="A84" s="45" t="s">
        <v>538</v>
      </c>
      <c r="B84" s="26" t="str">
        <f>IF('PCA Licit, Dispensa, Inexi'!$A84="","",VLOOKUP(A84,dados!$A$1:$B$24,2,FALSE))</f>
        <v>Diretoria de Engenharia e Arquitetura</v>
      </c>
      <c r="C84" s="68" t="s">
        <v>572</v>
      </c>
      <c r="D84" s="52" t="s">
        <v>554</v>
      </c>
      <c r="E84" s="108" t="s">
        <v>573</v>
      </c>
      <c r="F84" s="18" t="s">
        <v>72</v>
      </c>
      <c r="G84" s="68" t="s">
        <v>574</v>
      </c>
      <c r="H84" s="19" t="s">
        <v>557</v>
      </c>
      <c r="I84" s="19" t="s">
        <v>558</v>
      </c>
      <c r="J84" s="19" t="s">
        <v>173</v>
      </c>
      <c r="K84" s="19" t="s">
        <v>545</v>
      </c>
      <c r="L84" s="237">
        <v>1539418</v>
      </c>
      <c r="M84" s="18" t="s">
        <v>65</v>
      </c>
      <c r="N84" s="18" t="s">
        <v>82</v>
      </c>
      <c r="O84" s="47" t="s">
        <v>72</v>
      </c>
      <c r="P84" s="18" t="s">
        <v>72</v>
      </c>
      <c r="Q84" s="190">
        <v>44761</v>
      </c>
      <c r="R84" s="191">
        <v>45301</v>
      </c>
      <c r="S84" s="21"/>
      <c r="T84" s="190">
        <v>45521</v>
      </c>
      <c r="U84" s="21">
        <v>45708</v>
      </c>
      <c r="V84" s="19" t="s">
        <v>546</v>
      </c>
      <c r="W84" s="19" t="s">
        <v>546</v>
      </c>
      <c r="X84" s="19" t="s">
        <v>74</v>
      </c>
      <c r="Y84" s="21"/>
      <c r="Z84" s="68"/>
      <c r="AA84" s="18" t="s">
        <v>112</v>
      </c>
      <c r="AB84" s="18" t="s">
        <v>547</v>
      </c>
      <c r="AC84" s="19"/>
      <c r="AD84" s="69" t="s">
        <v>95</v>
      </c>
      <c r="AE84" s="21"/>
      <c r="AF84" s="22" t="str">
        <f t="shared" si="3"/>
        <v/>
      </c>
      <c r="AG84" s="214" t="s">
        <v>339</v>
      </c>
      <c r="AH84" s="21" t="s">
        <v>563</v>
      </c>
      <c r="AI84" s="21" t="s">
        <v>549</v>
      </c>
    </row>
    <row r="85" spans="1:35" s="15" customFormat="1" ht="285" hidden="1">
      <c r="A85" s="45" t="s">
        <v>538</v>
      </c>
      <c r="B85" s="26" t="str">
        <f>IF('PCA Licit, Dispensa, Inexi'!$A85="","",VLOOKUP(A85,dados!$A$1:$B$24,2,FALSE))</f>
        <v>Diretoria de Engenharia e Arquitetura</v>
      </c>
      <c r="C85" s="68" t="s">
        <v>575</v>
      </c>
      <c r="D85" s="52" t="s">
        <v>554</v>
      </c>
      <c r="E85" s="108" t="s">
        <v>576</v>
      </c>
      <c r="F85" s="18" t="s">
        <v>72</v>
      </c>
      <c r="G85" s="68" t="s">
        <v>577</v>
      </c>
      <c r="H85" s="19" t="s">
        <v>557</v>
      </c>
      <c r="I85" s="19" t="s">
        <v>558</v>
      </c>
      <c r="J85" s="19" t="s">
        <v>173</v>
      </c>
      <c r="K85" s="19" t="s">
        <v>545</v>
      </c>
      <c r="L85" s="237">
        <v>16836000</v>
      </c>
      <c r="M85" s="18" t="s">
        <v>65</v>
      </c>
      <c r="N85" s="18" t="s">
        <v>82</v>
      </c>
      <c r="O85" s="47" t="s">
        <v>72</v>
      </c>
      <c r="P85" s="18" t="s">
        <v>72</v>
      </c>
      <c r="Q85" s="190">
        <v>44789</v>
      </c>
      <c r="R85" s="191">
        <v>45329</v>
      </c>
      <c r="S85" s="21"/>
      <c r="T85" s="190">
        <v>45579</v>
      </c>
      <c r="U85" s="21">
        <v>45342</v>
      </c>
      <c r="V85" s="19" t="s">
        <v>546</v>
      </c>
      <c r="W85" s="19" t="s">
        <v>546</v>
      </c>
      <c r="X85" s="19" t="s">
        <v>74</v>
      </c>
      <c r="Y85" s="21"/>
      <c r="Z85" s="68"/>
      <c r="AA85" s="18" t="s">
        <v>112</v>
      </c>
      <c r="AB85" s="18" t="s">
        <v>547</v>
      </c>
      <c r="AC85" s="19"/>
      <c r="AD85" s="69" t="s">
        <v>95</v>
      </c>
      <c r="AE85" s="21"/>
      <c r="AF85" s="22" t="str">
        <f t="shared" si="3"/>
        <v/>
      </c>
      <c r="AG85" s="214" t="s">
        <v>339</v>
      </c>
      <c r="AH85" s="21" t="s">
        <v>563</v>
      </c>
      <c r="AI85" s="21" t="s">
        <v>549</v>
      </c>
    </row>
    <row r="86" spans="1:35" s="15" customFormat="1" ht="135" hidden="1">
      <c r="A86" s="45" t="s">
        <v>538</v>
      </c>
      <c r="B86" s="26" t="str">
        <f>IF('PCA Licit, Dispensa, Inexi'!$A86="","",VLOOKUP(A86,dados!$A$1:$B$24,2,FALSE))</f>
        <v>Diretoria de Engenharia e Arquitetura</v>
      </c>
      <c r="C86" s="68" t="s">
        <v>578</v>
      </c>
      <c r="D86" s="52" t="s">
        <v>540</v>
      </c>
      <c r="E86" s="108" t="s">
        <v>541</v>
      </c>
      <c r="F86" s="18" t="s">
        <v>72</v>
      </c>
      <c r="G86" s="68" t="s">
        <v>579</v>
      </c>
      <c r="H86" s="19" t="s">
        <v>543</v>
      </c>
      <c r="I86" s="19" t="s">
        <v>544</v>
      </c>
      <c r="J86" s="19" t="s">
        <v>173</v>
      </c>
      <c r="K86" s="19" t="s">
        <v>545</v>
      </c>
      <c r="L86" s="237">
        <v>110000</v>
      </c>
      <c r="M86" s="18" t="s">
        <v>65</v>
      </c>
      <c r="N86" s="18" t="s">
        <v>82</v>
      </c>
      <c r="O86" s="47" t="s">
        <v>72</v>
      </c>
      <c r="P86" s="18" t="s">
        <v>72</v>
      </c>
      <c r="Q86" s="190">
        <v>45210</v>
      </c>
      <c r="R86" s="191">
        <v>45330</v>
      </c>
      <c r="S86" s="21"/>
      <c r="T86" s="190">
        <v>45550</v>
      </c>
      <c r="U86" s="21">
        <v>45677</v>
      </c>
      <c r="V86" s="19" t="s">
        <v>546</v>
      </c>
      <c r="W86" s="19" t="s">
        <v>546</v>
      </c>
      <c r="X86" s="19" t="s">
        <v>74</v>
      </c>
      <c r="Y86" s="21"/>
      <c r="Z86" s="68"/>
      <c r="AA86" s="18" t="s">
        <v>112</v>
      </c>
      <c r="AB86" s="18" t="s">
        <v>547</v>
      </c>
      <c r="AC86" s="19"/>
      <c r="AD86" s="69" t="s">
        <v>95</v>
      </c>
      <c r="AE86" s="21"/>
      <c r="AF86" s="22" t="str">
        <f t="shared" si="3"/>
        <v/>
      </c>
      <c r="AG86" s="214" t="s">
        <v>339</v>
      </c>
      <c r="AH86" s="21" t="s">
        <v>563</v>
      </c>
      <c r="AI86" s="21" t="s">
        <v>549</v>
      </c>
    </row>
    <row r="87" spans="1:35" s="15" customFormat="1" ht="165" hidden="1">
      <c r="A87" s="45" t="s">
        <v>538</v>
      </c>
      <c r="B87" s="26" t="str">
        <f>IF('PCA Licit, Dispensa, Inexi'!$A87="","",VLOOKUP(A87,dados!$A$1:$B$24,2,FALSE))</f>
        <v>Diretoria de Engenharia e Arquitetura</v>
      </c>
      <c r="C87" s="68" t="s">
        <v>580</v>
      </c>
      <c r="D87" s="52" t="s">
        <v>540</v>
      </c>
      <c r="E87" s="108" t="s">
        <v>541</v>
      </c>
      <c r="F87" s="18" t="s">
        <v>72</v>
      </c>
      <c r="G87" s="68" t="s">
        <v>581</v>
      </c>
      <c r="H87" s="19" t="s">
        <v>543</v>
      </c>
      <c r="I87" s="19" t="s">
        <v>544</v>
      </c>
      <c r="J87" s="19" t="s">
        <v>173</v>
      </c>
      <c r="K87" s="19" t="s">
        <v>545</v>
      </c>
      <c r="L87" s="237">
        <v>35000</v>
      </c>
      <c r="M87" s="18" t="s">
        <v>65</v>
      </c>
      <c r="N87" s="18" t="s">
        <v>82</v>
      </c>
      <c r="O87" s="47" t="s">
        <v>72</v>
      </c>
      <c r="P87" s="18" t="s">
        <v>72</v>
      </c>
      <c r="Q87" s="190">
        <v>45217</v>
      </c>
      <c r="R87" s="191">
        <v>45337</v>
      </c>
      <c r="S87" s="21"/>
      <c r="T87" s="190">
        <v>45536</v>
      </c>
      <c r="U87" s="21"/>
      <c r="V87" s="19" t="s">
        <v>546</v>
      </c>
      <c r="W87" s="19" t="s">
        <v>546</v>
      </c>
      <c r="X87" s="19" t="s">
        <v>74</v>
      </c>
      <c r="Y87" s="21"/>
      <c r="Z87" s="68"/>
      <c r="AA87" s="18" t="s">
        <v>112</v>
      </c>
      <c r="AB87" s="18" t="s">
        <v>547</v>
      </c>
      <c r="AC87" s="19"/>
      <c r="AD87" s="69" t="s">
        <v>95</v>
      </c>
      <c r="AE87" s="21"/>
      <c r="AF87" s="22" t="str">
        <f t="shared" si="3"/>
        <v/>
      </c>
      <c r="AG87" s="214"/>
      <c r="AH87" s="21"/>
      <c r="AI87" s="21" t="s">
        <v>549</v>
      </c>
    </row>
    <row r="88" spans="1:35" s="15" customFormat="1" ht="150" hidden="1">
      <c r="A88" s="45" t="s">
        <v>538</v>
      </c>
      <c r="B88" s="26" t="str">
        <f>IF('PCA Licit, Dispensa, Inexi'!$A88="","",VLOOKUP(A88,dados!$A$1:$B$24,2,FALSE))</f>
        <v>Diretoria de Engenharia e Arquitetura</v>
      </c>
      <c r="C88" s="68" t="s">
        <v>582</v>
      </c>
      <c r="D88" s="52" t="s">
        <v>540</v>
      </c>
      <c r="E88" s="108" t="s">
        <v>541</v>
      </c>
      <c r="F88" s="18" t="s">
        <v>72</v>
      </c>
      <c r="G88" s="68" t="s">
        <v>583</v>
      </c>
      <c r="H88" s="19" t="s">
        <v>543</v>
      </c>
      <c r="I88" s="19" t="s">
        <v>544</v>
      </c>
      <c r="J88" s="19" t="s">
        <v>173</v>
      </c>
      <c r="K88" s="19" t="s">
        <v>545</v>
      </c>
      <c r="L88" s="237">
        <v>650000</v>
      </c>
      <c r="M88" s="18" t="s">
        <v>65</v>
      </c>
      <c r="N88" s="18" t="s">
        <v>82</v>
      </c>
      <c r="O88" s="47" t="s">
        <v>72</v>
      </c>
      <c r="P88" s="18" t="s">
        <v>72</v>
      </c>
      <c r="Q88" s="190">
        <v>45219</v>
      </c>
      <c r="R88" s="191">
        <v>45372</v>
      </c>
      <c r="S88" s="21"/>
      <c r="T88" s="190">
        <v>45517</v>
      </c>
      <c r="U88" s="21">
        <v>45858</v>
      </c>
      <c r="V88" s="19" t="s">
        <v>546</v>
      </c>
      <c r="W88" s="19" t="s">
        <v>546</v>
      </c>
      <c r="X88" s="19" t="s">
        <v>74</v>
      </c>
      <c r="Y88" s="21"/>
      <c r="Z88" s="68"/>
      <c r="AA88" s="18" t="s">
        <v>112</v>
      </c>
      <c r="AB88" s="18" t="s">
        <v>547</v>
      </c>
      <c r="AC88" s="19"/>
      <c r="AD88" s="69" t="s">
        <v>95</v>
      </c>
      <c r="AE88" s="21"/>
      <c r="AF88" s="22" t="str">
        <f t="shared" si="3"/>
        <v/>
      </c>
      <c r="AG88" s="214" t="s">
        <v>339</v>
      </c>
      <c r="AH88" s="21" t="s">
        <v>584</v>
      </c>
      <c r="AI88" s="21" t="s">
        <v>549</v>
      </c>
    </row>
    <row r="89" spans="1:35" s="15" customFormat="1" ht="135" hidden="1">
      <c r="A89" s="45" t="s">
        <v>538</v>
      </c>
      <c r="B89" s="26" t="str">
        <f>IF('PCA Licit, Dispensa, Inexi'!$A89="","",VLOOKUP(A89,dados!$A$1:$B$24,2,FALSE))</f>
        <v>Diretoria de Engenharia e Arquitetura</v>
      </c>
      <c r="C89" s="68" t="s">
        <v>585</v>
      </c>
      <c r="D89" s="52" t="s">
        <v>540</v>
      </c>
      <c r="E89" s="108" t="s">
        <v>541</v>
      </c>
      <c r="F89" s="18" t="s">
        <v>72</v>
      </c>
      <c r="G89" s="68" t="s">
        <v>586</v>
      </c>
      <c r="H89" s="19" t="s">
        <v>543</v>
      </c>
      <c r="I89" s="19" t="s">
        <v>544</v>
      </c>
      <c r="J89" s="19" t="s">
        <v>173</v>
      </c>
      <c r="K89" s="19" t="s">
        <v>545</v>
      </c>
      <c r="L89" s="237">
        <v>550000</v>
      </c>
      <c r="M89" s="18" t="s">
        <v>65</v>
      </c>
      <c r="N89" s="18" t="s">
        <v>82</v>
      </c>
      <c r="O89" s="47" t="s">
        <v>72</v>
      </c>
      <c r="P89" s="18" t="s">
        <v>72</v>
      </c>
      <c r="Q89" s="190">
        <v>45247</v>
      </c>
      <c r="R89" s="191">
        <v>45367</v>
      </c>
      <c r="S89" s="21"/>
      <c r="T89" s="190">
        <v>45622</v>
      </c>
      <c r="U89" s="21">
        <v>45858</v>
      </c>
      <c r="V89" s="19" t="s">
        <v>546</v>
      </c>
      <c r="W89" s="19" t="s">
        <v>546</v>
      </c>
      <c r="X89" s="19" t="s">
        <v>74</v>
      </c>
      <c r="Y89" s="21"/>
      <c r="Z89" s="68"/>
      <c r="AA89" s="18" t="s">
        <v>112</v>
      </c>
      <c r="AB89" s="18" t="s">
        <v>547</v>
      </c>
      <c r="AC89" s="19"/>
      <c r="AD89" s="69" t="s">
        <v>95</v>
      </c>
      <c r="AE89" s="21"/>
      <c r="AF89" s="22" t="str">
        <f t="shared" ref="AF89:AF115" si="4">IF(AE89="","",DATEDIF(Y89,AE89,"d"))</f>
        <v/>
      </c>
      <c r="AG89" s="214" t="s">
        <v>339</v>
      </c>
      <c r="AH89" s="21" t="s">
        <v>584</v>
      </c>
      <c r="AI89" s="21" t="s">
        <v>549</v>
      </c>
    </row>
    <row r="90" spans="1:35" s="15" customFormat="1" ht="255" hidden="1">
      <c r="A90" s="45" t="s">
        <v>538</v>
      </c>
      <c r="B90" s="26" t="str">
        <f>IF('PCA Licit, Dispensa, Inexi'!$A90="","",VLOOKUP(A90,dados!$A$1:$B$24,2,FALSE))</f>
        <v>Diretoria de Engenharia e Arquitetura</v>
      </c>
      <c r="C90" s="68" t="s">
        <v>587</v>
      </c>
      <c r="D90" s="52" t="s">
        <v>554</v>
      </c>
      <c r="E90" s="108" t="s">
        <v>555</v>
      </c>
      <c r="F90" s="18" t="s">
        <v>72</v>
      </c>
      <c r="G90" s="68" t="s">
        <v>588</v>
      </c>
      <c r="H90" s="19" t="s">
        <v>557</v>
      </c>
      <c r="I90" s="19" t="s">
        <v>589</v>
      </c>
      <c r="J90" s="19" t="s">
        <v>173</v>
      </c>
      <c r="K90" s="19" t="s">
        <v>545</v>
      </c>
      <c r="L90" s="237">
        <v>2350000</v>
      </c>
      <c r="M90" s="18" t="s">
        <v>65</v>
      </c>
      <c r="N90" s="18" t="s">
        <v>82</v>
      </c>
      <c r="O90" s="47" t="s">
        <v>72</v>
      </c>
      <c r="P90" s="18" t="s">
        <v>72</v>
      </c>
      <c r="Q90" s="190">
        <v>44832</v>
      </c>
      <c r="R90" s="191">
        <v>45372</v>
      </c>
      <c r="S90" s="21"/>
      <c r="T90" s="190">
        <v>45517</v>
      </c>
      <c r="U90" s="21"/>
      <c r="V90" s="19" t="s">
        <v>546</v>
      </c>
      <c r="W90" s="19" t="s">
        <v>546</v>
      </c>
      <c r="X90" s="19" t="s">
        <v>74</v>
      </c>
      <c r="Y90" s="21"/>
      <c r="Z90" s="68" t="s">
        <v>590</v>
      </c>
      <c r="AA90" s="18" t="s">
        <v>104</v>
      </c>
      <c r="AB90" s="18" t="s">
        <v>547</v>
      </c>
      <c r="AC90" s="19" t="s">
        <v>591</v>
      </c>
      <c r="AD90" s="69" t="s">
        <v>95</v>
      </c>
      <c r="AE90" s="21"/>
      <c r="AF90" s="22" t="str">
        <f t="shared" si="4"/>
        <v/>
      </c>
      <c r="AG90" s="214"/>
      <c r="AH90" s="21"/>
      <c r="AI90" s="21"/>
    </row>
    <row r="91" spans="1:35" s="15" customFormat="1" ht="135" hidden="1">
      <c r="A91" s="45" t="s">
        <v>538</v>
      </c>
      <c r="B91" s="26" t="str">
        <f>IF('PCA Licit, Dispensa, Inexi'!$A91="","",VLOOKUP(A91,dados!$A$1:$B$24,2,FALSE))</f>
        <v>Diretoria de Engenharia e Arquitetura</v>
      </c>
      <c r="C91" s="68" t="s">
        <v>592</v>
      </c>
      <c r="D91" s="52" t="s">
        <v>554</v>
      </c>
      <c r="E91" s="108" t="s">
        <v>555</v>
      </c>
      <c r="F91" s="18" t="s">
        <v>72</v>
      </c>
      <c r="G91" s="68" t="s">
        <v>593</v>
      </c>
      <c r="H91" s="19" t="s">
        <v>557</v>
      </c>
      <c r="I91" s="19" t="s">
        <v>594</v>
      </c>
      <c r="J91" s="19" t="s">
        <v>173</v>
      </c>
      <c r="K91" s="19" t="s">
        <v>545</v>
      </c>
      <c r="L91" s="237">
        <v>850000</v>
      </c>
      <c r="M91" s="18" t="s">
        <v>65</v>
      </c>
      <c r="N91" s="18" t="s">
        <v>82</v>
      </c>
      <c r="O91" s="47" t="s">
        <v>72</v>
      </c>
      <c r="P91" s="18" t="s">
        <v>72</v>
      </c>
      <c r="Q91" s="190">
        <v>44844</v>
      </c>
      <c r="R91" s="191">
        <v>45384</v>
      </c>
      <c r="S91" s="21"/>
      <c r="T91" s="190">
        <v>45604</v>
      </c>
      <c r="U91" s="21">
        <v>45858</v>
      </c>
      <c r="V91" s="19" t="s">
        <v>546</v>
      </c>
      <c r="W91" s="19" t="s">
        <v>546</v>
      </c>
      <c r="X91" s="19" t="s">
        <v>74</v>
      </c>
      <c r="Y91" s="21"/>
      <c r="Z91" s="68"/>
      <c r="AA91" s="18" t="s">
        <v>112</v>
      </c>
      <c r="AB91" s="18" t="s">
        <v>547</v>
      </c>
      <c r="AC91" s="19"/>
      <c r="AD91" s="69" t="s">
        <v>95</v>
      </c>
      <c r="AE91" s="21"/>
      <c r="AF91" s="22" t="str">
        <f t="shared" si="4"/>
        <v/>
      </c>
      <c r="AG91" s="214" t="s">
        <v>339</v>
      </c>
      <c r="AH91" s="21" t="s">
        <v>584</v>
      </c>
      <c r="AI91" s="21" t="s">
        <v>549</v>
      </c>
    </row>
    <row r="92" spans="1:35" s="15" customFormat="1" ht="285" hidden="1">
      <c r="A92" s="45" t="s">
        <v>538</v>
      </c>
      <c r="B92" s="26" t="str">
        <f>IF('PCA Licit, Dispensa, Inexi'!$A92="","",VLOOKUP(A92,dados!$A$1:$B$24,2,FALSE))</f>
        <v>Diretoria de Engenharia e Arquitetura</v>
      </c>
      <c r="C92" s="68" t="s">
        <v>595</v>
      </c>
      <c r="D92" s="52" t="s">
        <v>554</v>
      </c>
      <c r="E92" s="108" t="s">
        <v>576</v>
      </c>
      <c r="F92" s="18" t="s">
        <v>72</v>
      </c>
      <c r="G92" s="68" t="s">
        <v>596</v>
      </c>
      <c r="H92" s="19" t="s">
        <v>557</v>
      </c>
      <c r="I92" s="19" t="s">
        <v>558</v>
      </c>
      <c r="J92" s="19" t="s">
        <v>173</v>
      </c>
      <c r="K92" s="19" t="s">
        <v>545</v>
      </c>
      <c r="L92" s="237">
        <v>7849033</v>
      </c>
      <c r="M92" s="18" t="s">
        <v>65</v>
      </c>
      <c r="N92" s="18" t="s">
        <v>82</v>
      </c>
      <c r="O92" s="47" t="s">
        <v>72</v>
      </c>
      <c r="P92" s="18" t="s">
        <v>72</v>
      </c>
      <c r="Q92" s="190">
        <v>44851</v>
      </c>
      <c r="R92" s="191">
        <v>45391</v>
      </c>
      <c r="S92" s="21"/>
      <c r="T92" s="190">
        <v>45641</v>
      </c>
      <c r="U92" s="21">
        <v>45858</v>
      </c>
      <c r="V92" s="19" t="s">
        <v>546</v>
      </c>
      <c r="W92" s="19" t="s">
        <v>546</v>
      </c>
      <c r="X92" s="19" t="s">
        <v>74</v>
      </c>
      <c r="Y92" s="21"/>
      <c r="Z92" s="68"/>
      <c r="AA92" s="18" t="s">
        <v>112</v>
      </c>
      <c r="AB92" s="18" t="s">
        <v>547</v>
      </c>
      <c r="AC92" s="19"/>
      <c r="AD92" s="69" t="s">
        <v>95</v>
      </c>
      <c r="AE92" s="21"/>
      <c r="AF92" s="22" t="str">
        <f t="shared" si="4"/>
        <v/>
      </c>
      <c r="AG92" s="214" t="s">
        <v>339</v>
      </c>
      <c r="AH92" s="157" t="s">
        <v>597</v>
      </c>
      <c r="AI92" s="21" t="s">
        <v>549</v>
      </c>
    </row>
    <row r="93" spans="1:35" s="15" customFormat="1" ht="135" hidden="1">
      <c r="A93" s="45" t="s">
        <v>538</v>
      </c>
      <c r="B93" s="26" t="str">
        <f>IF('PCA Licit, Dispensa, Inexi'!$A93="","",VLOOKUP(A93,dados!$A$1:$B$24,2,FALSE))</f>
        <v>Diretoria de Engenharia e Arquitetura</v>
      </c>
      <c r="C93" s="68" t="s">
        <v>598</v>
      </c>
      <c r="D93" s="52" t="s">
        <v>540</v>
      </c>
      <c r="E93" s="108" t="s">
        <v>541</v>
      </c>
      <c r="F93" s="18" t="s">
        <v>72</v>
      </c>
      <c r="G93" s="68" t="s">
        <v>599</v>
      </c>
      <c r="H93" s="19" t="s">
        <v>543</v>
      </c>
      <c r="I93" s="19" t="s">
        <v>544</v>
      </c>
      <c r="J93" s="19" t="s">
        <v>173</v>
      </c>
      <c r="K93" s="19" t="s">
        <v>545</v>
      </c>
      <c r="L93" s="237">
        <v>300000</v>
      </c>
      <c r="M93" s="18" t="s">
        <v>65</v>
      </c>
      <c r="N93" s="18" t="s">
        <v>82</v>
      </c>
      <c r="O93" s="47" t="s">
        <v>72</v>
      </c>
      <c r="P93" s="18" t="s">
        <v>72</v>
      </c>
      <c r="Q93" s="190">
        <v>45275</v>
      </c>
      <c r="R93" s="191">
        <v>45395</v>
      </c>
      <c r="S93" s="21"/>
      <c r="T93" s="190">
        <v>45735</v>
      </c>
      <c r="U93" s="21">
        <v>45858</v>
      </c>
      <c r="V93" s="19" t="s">
        <v>546</v>
      </c>
      <c r="W93" s="19" t="s">
        <v>546</v>
      </c>
      <c r="X93" s="19" t="s">
        <v>74</v>
      </c>
      <c r="Y93" s="21"/>
      <c r="Z93" s="68"/>
      <c r="AA93" s="18" t="s">
        <v>112</v>
      </c>
      <c r="AB93" s="18" t="s">
        <v>547</v>
      </c>
      <c r="AC93" s="19"/>
      <c r="AD93" s="69" t="s">
        <v>95</v>
      </c>
      <c r="AE93" s="21"/>
      <c r="AF93" s="22" t="str">
        <f t="shared" si="4"/>
        <v/>
      </c>
      <c r="AG93" s="214" t="s">
        <v>339</v>
      </c>
      <c r="AH93" s="157" t="s">
        <v>597</v>
      </c>
      <c r="AI93" s="21" t="s">
        <v>549</v>
      </c>
    </row>
    <row r="94" spans="1:35" s="15" customFormat="1" ht="135" hidden="1">
      <c r="A94" s="45" t="s">
        <v>538</v>
      </c>
      <c r="B94" s="26" t="str">
        <f>IF('PCA Licit, Dispensa, Inexi'!$A94="","",VLOOKUP(A94,dados!$A$1:$B$24,2,FALSE))</f>
        <v>Diretoria de Engenharia e Arquitetura</v>
      </c>
      <c r="C94" s="68" t="s">
        <v>600</v>
      </c>
      <c r="D94" s="52" t="s">
        <v>540</v>
      </c>
      <c r="E94" s="108" t="s">
        <v>541</v>
      </c>
      <c r="F94" s="18" t="s">
        <v>72</v>
      </c>
      <c r="G94" s="68" t="s">
        <v>601</v>
      </c>
      <c r="H94" s="19" t="s">
        <v>543</v>
      </c>
      <c r="I94" s="19" t="s">
        <v>544</v>
      </c>
      <c r="J94" s="19" t="s">
        <v>173</v>
      </c>
      <c r="K94" s="19" t="s">
        <v>545</v>
      </c>
      <c r="L94" s="237">
        <v>220000</v>
      </c>
      <c r="M94" s="18" t="s">
        <v>65</v>
      </c>
      <c r="N94" s="18" t="s">
        <v>82</v>
      </c>
      <c r="O94" s="47" t="s">
        <v>72</v>
      </c>
      <c r="P94" s="18" t="s">
        <v>72</v>
      </c>
      <c r="Q94" s="190">
        <v>45279</v>
      </c>
      <c r="R94" s="191">
        <v>45399</v>
      </c>
      <c r="S94" s="21"/>
      <c r="T94" s="190">
        <v>45609</v>
      </c>
      <c r="U94" s="21"/>
      <c r="V94" s="19" t="s">
        <v>546</v>
      </c>
      <c r="W94" s="19" t="s">
        <v>546</v>
      </c>
      <c r="X94" s="19" t="s">
        <v>74</v>
      </c>
      <c r="Y94" s="21"/>
      <c r="Z94" s="68"/>
      <c r="AA94" s="18" t="s">
        <v>112</v>
      </c>
      <c r="AB94" s="18" t="s">
        <v>547</v>
      </c>
      <c r="AC94" s="19"/>
      <c r="AD94" s="69" t="s">
        <v>95</v>
      </c>
      <c r="AE94" s="21"/>
      <c r="AF94" s="22" t="str">
        <f t="shared" si="4"/>
        <v/>
      </c>
      <c r="AG94" s="214"/>
      <c r="AH94" s="21"/>
      <c r="AI94" s="21"/>
    </row>
    <row r="95" spans="1:35" s="15" customFormat="1" ht="285" hidden="1">
      <c r="A95" s="45" t="s">
        <v>538</v>
      </c>
      <c r="B95" s="26" t="str">
        <f>IF('PCA Licit, Dispensa, Inexi'!$A95="","",VLOOKUP(A95,dados!$A$1:$B$24,2,FALSE))</f>
        <v>Diretoria de Engenharia e Arquitetura</v>
      </c>
      <c r="C95" s="68" t="s">
        <v>602</v>
      </c>
      <c r="D95" s="52" t="s">
        <v>554</v>
      </c>
      <c r="E95" s="108" t="s">
        <v>576</v>
      </c>
      <c r="F95" s="18" t="s">
        <v>72</v>
      </c>
      <c r="G95" s="68" t="s">
        <v>603</v>
      </c>
      <c r="H95" s="19" t="s">
        <v>557</v>
      </c>
      <c r="I95" s="19" t="s">
        <v>558</v>
      </c>
      <c r="J95" s="19" t="s">
        <v>173</v>
      </c>
      <c r="K95" s="19" t="s">
        <v>545</v>
      </c>
      <c r="L95" s="237">
        <v>6291408</v>
      </c>
      <c r="M95" s="18" t="s">
        <v>65</v>
      </c>
      <c r="N95" s="18" t="s">
        <v>82</v>
      </c>
      <c r="O95" s="47" t="s">
        <v>72</v>
      </c>
      <c r="P95" s="18" t="s">
        <v>72</v>
      </c>
      <c r="Q95" s="190">
        <v>44883</v>
      </c>
      <c r="R95" s="191">
        <v>45423</v>
      </c>
      <c r="S95" s="21"/>
      <c r="T95" s="190">
        <v>45643</v>
      </c>
      <c r="U95" s="21"/>
      <c r="V95" s="19" t="s">
        <v>546</v>
      </c>
      <c r="W95" s="19" t="s">
        <v>546</v>
      </c>
      <c r="X95" s="19" t="s">
        <v>74</v>
      </c>
      <c r="Y95" s="21"/>
      <c r="Z95" s="68"/>
      <c r="AA95" s="18" t="s">
        <v>112</v>
      </c>
      <c r="AB95" s="18" t="s">
        <v>547</v>
      </c>
      <c r="AC95" s="19"/>
      <c r="AD95" s="69" t="s">
        <v>95</v>
      </c>
      <c r="AE95" s="21"/>
      <c r="AF95" s="22" t="str">
        <f t="shared" si="4"/>
        <v/>
      </c>
      <c r="AG95" s="214"/>
      <c r="AH95" s="21"/>
      <c r="AI95" s="21"/>
    </row>
    <row r="96" spans="1:35" s="15" customFormat="1" ht="285" hidden="1">
      <c r="A96" s="45" t="s">
        <v>538</v>
      </c>
      <c r="B96" s="26" t="str">
        <f>IF('PCA Licit, Dispensa, Inexi'!$A96="","",VLOOKUP(A96,dados!$A$1:$B$24,2,FALSE))</f>
        <v>Diretoria de Engenharia e Arquitetura</v>
      </c>
      <c r="C96" s="68" t="s">
        <v>604</v>
      </c>
      <c r="D96" s="52" t="s">
        <v>554</v>
      </c>
      <c r="E96" s="108" t="s">
        <v>576</v>
      </c>
      <c r="F96" s="18" t="s">
        <v>72</v>
      </c>
      <c r="G96" s="68" t="s">
        <v>605</v>
      </c>
      <c r="H96" s="19" t="s">
        <v>557</v>
      </c>
      <c r="I96" s="19" t="s">
        <v>558</v>
      </c>
      <c r="J96" s="19" t="s">
        <v>173</v>
      </c>
      <c r="K96" s="19" t="s">
        <v>545</v>
      </c>
      <c r="L96" s="237">
        <v>23728402</v>
      </c>
      <c r="M96" s="18" t="s">
        <v>65</v>
      </c>
      <c r="N96" s="18" t="s">
        <v>82</v>
      </c>
      <c r="O96" s="47" t="s">
        <v>72</v>
      </c>
      <c r="P96" s="18" t="s">
        <v>72</v>
      </c>
      <c r="Q96" s="190">
        <v>44885</v>
      </c>
      <c r="R96" s="191">
        <v>45425</v>
      </c>
      <c r="S96" s="21"/>
      <c r="T96" s="190">
        <v>45665</v>
      </c>
      <c r="U96" s="21"/>
      <c r="V96" s="19" t="s">
        <v>546</v>
      </c>
      <c r="W96" s="19" t="s">
        <v>546</v>
      </c>
      <c r="X96" s="19" t="s">
        <v>74</v>
      </c>
      <c r="Y96" s="21"/>
      <c r="Z96" s="68"/>
      <c r="AA96" s="18" t="s">
        <v>112</v>
      </c>
      <c r="AB96" s="18" t="s">
        <v>547</v>
      </c>
      <c r="AC96" s="19"/>
      <c r="AD96" s="69" t="s">
        <v>95</v>
      </c>
      <c r="AE96" s="21"/>
      <c r="AF96" s="22" t="str">
        <f t="shared" si="4"/>
        <v/>
      </c>
      <c r="AG96" s="214"/>
      <c r="AH96" s="21"/>
      <c r="AI96" s="21"/>
    </row>
    <row r="97" spans="1:35" s="15" customFormat="1" ht="285" hidden="1">
      <c r="A97" s="45" t="s">
        <v>538</v>
      </c>
      <c r="B97" s="26" t="str">
        <f>IF('PCA Licit, Dispensa, Inexi'!$A97="","",VLOOKUP(A97,dados!$A$1:$B$24,2,FALSE))</f>
        <v>Diretoria de Engenharia e Arquitetura</v>
      </c>
      <c r="C97" s="68" t="s">
        <v>606</v>
      </c>
      <c r="D97" s="52" t="s">
        <v>554</v>
      </c>
      <c r="E97" s="108" t="s">
        <v>555</v>
      </c>
      <c r="F97" s="18" t="s">
        <v>72</v>
      </c>
      <c r="G97" s="68" t="s">
        <v>607</v>
      </c>
      <c r="H97" s="19" t="s">
        <v>557</v>
      </c>
      <c r="I97" s="19" t="s">
        <v>558</v>
      </c>
      <c r="J97" s="19" t="s">
        <v>173</v>
      </c>
      <c r="K97" s="19" t="s">
        <v>545</v>
      </c>
      <c r="L97" s="237">
        <v>550000</v>
      </c>
      <c r="M97" s="18" t="s">
        <v>65</v>
      </c>
      <c r="N97" s="18" t="s">
        <v>82</v>
      </c>
      <c r="O97" s="47" t="s">
        <v>72</v>
      </c>
      <c r="P97" s="18" t="s">
        <v>72</v>
      </c>
      <c r="Q97" s="190">
        <v>44900</v>
      </c>
      <c r="R97" s="191">
        <v>45440</v>
      </c>
      <c r="S97" s="21"/>
      <c r="T97" s="190">
        <v>45645</v>
      </c>
      <c r="U97" s="21"/>
      <c r="V97" s="19" t="s">
        <v>546</v>
      </c>
      <c r="W97" s="19" t="s">
        <v>546</v>
      </c>
      <c r="X97" s="19" t="s">
        <v>74</v>
      </c>
      <c r="Y97" s="21"/>
      <c r="Z97" s="68"/>
      <c r="AA97" s="18" t="s">
        <v>112</v>
      </c>
      <c r="AB97" s="18" t="s">
        <v>547</v>
      </c>
      <c r="AC97" s="19"/>
      <c r="AD97" s="69" t="s">
        <v>95</v>
      </c>
      <c r="AE97" s="21"/>
      <c r="AF97" s="22" t="str">
        <f t="shared" si="4"/>
        <v/>
      </c>
      <c r="AG97" s="214"/>
      <c r="AH97" s="21"/>
      <c r="AI97" s="21"/>
    </row>
    <row r="98" spans="1:35" s="15" customFormat="1" ht="285" hidden="1">
      <c r="A98" s="45" t="s">
        <v>538</v>
      </c>
      <c r="B98" s="26" t="str">
        <f>IF('PCA Licit, Dispensa, Inexi'!$A98="","",VLOOKUP(A98,dados!$A$1:$B$24,2,FALSE))</f>
        <v>Diretoria de Engenharia e Arquitetura</v>
      </c>
      <c r="C98" s="83" t="s">
        <v>608</v>
      </c>
      <c r="D98" s="52" t="s">
        <v>554</v>
      </c>
      <c r="E98" s="108" t="s">
        <v>555</v>
      </c>
      <c r="F98" s="18" t="s">
        <v>72</v>
      </c>
      <c r="G98" s="83" t="s">
        <v>609</v>
      </c>
      <c r="H98" s="88" t="s">
        <v>557</v>
      </c>
      <c r="I98" s="19" t="s">
        <v>558</v>
      </c>
      <c r="J98" s="19" t="s">
        <v>173</v>
      </c>
      <c r="K98" s="19" t="s">
        <v>545</v>
      </c>
      <c r="L98" s="244">
        <v>8000000</v>
      </c>
      <c r="M98" s="18" t="s">
        <v>65</v>
      </c>
      <c r="N98" s="18" t="s">
        <v>82</v>
      </c>
      <c r="O98" s="47" t="s">
        <v>72</v>
      </c>
      <c r="P98" s="18" t="s">
        <v>72</v>
      </c>
      <c r="Q98" s="190">
        <v>44901</v>
      </c>
      <c r="R98" s="191">
        <v>45441</v>
      </c>
      <c r="S98" s="91"/>
      <c r="T98" s="190">
        <v>45691</v>
      </c>
      <c r="U98" s="91"/>
      <c r="V98" s="19" t="s">
        <v>546</v>
      </c>
      <c r="W98" s="19" t="s">
        <v>546</v>
      </c>
      <c r="X98" s="19" t="s">
        <v>74</v>
      </c>
      <c r="Y98" s="91"/>
      <c r="Z98" s="83"/>
      <c r="AA98" s="18" t="s">
        <v>112</v>
      </c>
      <c r="AB98" s="18" t="s">
        <v>547</v>
      </c>
      <c r="AC98" s="88"/>
      <c r="AD98" s="69" t="s">
        <v>95</v>
      </c>
      <c r="AE98" s="91"/>
      <c r="AF98" s="22" t="str">
        <f t="shared" si="4"/>
        <v/>
      </c>
      <c r="AG98" s="214"/>
      <c r="AH98" s="21"/>
      <c r="AI98" s="91"/>
    </row>
    <row r="99" spans="1:35" s="15" customFormat="1" ht="165" hidden="1">
      <c r="A99" s="45" t="s">
        <v>538</v>
      </c>
      <c r="B99" s="26" t="str">
        <f>IF('PCA Licit, Dispensa, Inexi'!$A99="","",VLOOKUP(A99,dados!$A$1:$B$24,2,FALSE))</f>
        <v>Diretoria de Engenharia e Arquitetura</v>
      </c>
      <c r="C99" s="83" t="s">
        <v>610</v>
      </c>
      <c r="D99" s="52" t="s">
        <v>540</v>
      </c>
      <c r="E99" s="108" t="s">
        <v>541</v>
      </c>
      <c r="F99" s="18" t="s">
        <v>72</v>
      </c>
      <c r="G99" s="83" t="s">
        <v>611</v>
      </c>
      <c r="H99" s="88" t="s">
        <v>543</v>
      </c>
      <c r="I99" s="19" t="s">
        <v>544</v>
      </c>
      <c r="J99" s="19" t="s">
        <v>173</v>
      </c>
      <c r="K99" s="19" t="s">
        <v>545</v>
      </c>
      <c r="L99" s="244">
        <v>550000</v>
      </c>
      <c r="M99" s="18" t="s">
        <v>65</v>
      </c>
      <c r="N99" s="18" t="s">
        <v>82</v>
      </c>
      <c r="O99" s="47" t="s">
        <v>72</v>
      </c>
      <c r="P99" s="18" t="s">
        <v>72</v>
      </c>
      <c r="Q99" s="190">
        <v>45350</v>
      </c>
      <c r="R99" s="191">
        <v>45470</v>
      </c>
      <c r="S99" s="91"/>
      <c r="T99" s="190">
        <v>45690</v>
      </c>
      <c r="U99" s="91"/>
      <c r="V99" s="19" t="s">
        <v>546</v>
      </c>
      <c r="W99" s="19" t="s">
        <v>546</v>
      </c>
      <c r="X99" s="19" t="s">
        <v>74</v>
      </c>
      <c r="Y99" s="91"/>
      <c r="Z99" s="83"/>
      <c r="AA99" s="18" t="s">
        <v>112</v>
      </c>
      <c r="AB99" s="18" t="s">
        <v>547</v>
      </c>
      <c r="AC99" s="88"/>
      <c r="AD99" s="69" t="s">
        <v>95</v>
      </c>
      <c r="AE99" s="91"/>
      <c r="AF99" s="22" t="str">
        <f t="shared" si="4"/>
        <v/>
      </c>
      <c r="AG99" s="214"/>
      <c r="AH99" s="21"/>
      <c r="AI99" s="91"/>
    </row>
    <row r="100" spans="1:35" s="15" customFormat="1" ht="135" hidden="1">
      <c r="A100" s="45" t="s">
        <v>538</v>
      </c>
      <c r="B100" s="26" t="str">
        <f>IF('PCA Licit, Dispensa, Inexi'!$A100="","",VLOOKUP(A100,dados!$A$1:$B$24,2,FALSE))</f>
        <v>Diretoria de Engenharia e Arquitetura</v>
      </c>
      <c r="C100" s="84" t="s">
        <v>612</v>
      </c>
      <c r="D100" s="52" t="s">
        <v>540</v>
      </c>
      <c r="E100" s="108" t="s">
        <v>541</v>
      </c>
      <c r="F100" s="18" t="s">
        <v>72</v>
      </c>
      <c r="G100" s="84" t="s">
        <v>613</v>
      </c>
      <c r="H100" s="53" t="s">
        <v>543</v>
      </c>
      <c r="I100" s="19" t="s">
        <v>544</v>
      </c>
      <c r="J100" s="19" t="s">
        <v>173</v>
      </c>
      <c r="K100" s="19" t="s">
        <v>545</v>
      </c>
      <c r="L100" s="238">
        <v>110000</v>
      </c>
      <c r="M100" s="18" t="s">
        <v>65</v>
      </c>
      <c r="N100" s="18" t="s">
        <v>82</v>
      </c>
      <c r="O100" s="47" t="s">
        <v>72</v>
      </c>
      <c r="P100" s="18" t="s">
        <v>72</v>
      </c>
      <c r="Q100" s="190">
        <v>45361</v>
      </c>
      <c r="R100" s="191">
        <v>45481</v>
      </c>
      <c r="S100" s="92"/>
      <c r="T100" s="190">
        <v>45821</v>
      </c>
      <c r="U100" s="92"/>
      <c r="V100" s="19" t="s">
        <v>546</v>
      </c>
      <c r="W100" s="19" t="s">
        <v>546</v>
      </c>
      <c r="X100" s="19" t="s">
        <v>74</v>
      </c>
      <c r="Y100" s="92"/>
      <c r="Z100" s="84"/>
      <c r="AA100" s="18" t="s">
        <v>112</v>
      </c>
      <c r="AB100" s="18" t="s">
        <v>547</v>
      </c>
      <c r="AC100" s="53"/>
      <c r="AD100" s="69" t="s">
        <v>95</v>
      </c>
      <c r="AE100" s="92"/>
      <c r="AF100" s="22" t="str">
        <f t="shared" si="4"/>
        <v/>
      </c>
      <c r="AG100" s="214"/>
      <c r="AH100" s="21"/>
      <c r="AI100" s="92"/>
    </row>
    <row r="101" spans="1:35" s="15" customFormat="1" ht="285" hidden="1">
      <c r="A101" s="45" t="s">
        <v>538</v>
      </c>
      <c r="B101" s="26" t="str">
        <f>IF('PCA Licit, Dispensa, Inexi'!$A101="","",VLOOKUP(A101,dados!$A$1:$B$24,2,FALSE))</f>
        <v>Diretoria de Engenharia e Arquitetura</v>
      </c>
      <c r="C101" s="85" t="s">
        <v>614</v>
      </c>
      <c r="D101" s="52" t="s">
        <v>554</v>
      </c>
      <c r="E101" s="108" t="s">
        <v>576</v>
      </c>
      <c r="F101" s="18" t="s">
        <v>72</v>
      </c>
      <c r="G101" s="85" t="s">
        <v>615</v>
      </c>
      <c r="H101" s="89" t="s">
        <v>557</v>
      </c>
      <c r="I101" s="19" t="s">
        <v>558</v>
      </c>
      <c r="J101" s="19" t="s">
        <v>173</v>
      </c>
      <c r="K101" s="19" t="s">
        <v>545</v>
      </c>
      <c r="L101" s="240">
        <v>15850265</v>
      </c>
      <c r="M101" s="18" t="s">
        <v>65</v>
      </c>
      <c r="N101" s="18" t="s">
        <v>82</v>
      </c>
      <c r="O101" s="47" t="s">
        <v>72</v>
      </c>
      <c r="P101" s="18" t="s">
        <v>72</v>
      </c>
      <c r="Q101" s="190">
        <v>44945</v>
      </c>
      <c r="R101" s="191">
        <v>45485</v>
      </c>
      <c r="S101" s="93"/>
      <c r="T101" s="190">
        <v>45725</v>
      </c>
      <c r="U101" s="93"/>
      <c r="V101" s="19" t="s">
        <v>546</v>
      </c>
      <c r="W101" s="19" t="s">
        <v>546</v>
      </c>
      <c r="X101" s="19" t="s">
        <v>74</v>
      </c>
      <c r="Y101" s="93"/>
      <c r="Z101" s="85"/>
      <c r="AA101" s="18" t="s">
        <v>112</v>
      </c>
      <c r="AB101" s="18" t="s">
        <v>547</v>
      </c>
      <c r="AC101" s="89"/>
      <c r="AD101" s="69" t="s">
        <v>95</v>
      </c>
      <c r="AE101" s="93"/>
      <c r="AF101" s="22" t="str">
        <f t="shared" si="4"/>
        <v/>
      </c>
      <c r="AG101" s="214"/>
      <c r="AH101" s="21"/>
      <c r="AI101" s="93"/>
    </row>
    <row r="102" spans="1:35" s="15" customFormat="1" ht="285" hidden="1">
      <c r="A102" s="45" t="s">
        <v>538</v>
      </c>
      <c r="B102" s="26" t="str">
        <f>IF('PCA Licit, Dispensa, Inexi'!$A102="","",VLOOKUP(A102,dados!$A$1:$B$24,2,FALSE))</f>
        <v>Diretoria de Engenharia e Arquitetura</v>
      </c>
      <c r="C102" s="84" t="s">
        <v>616</v>
      </c>
      <c r="D102" s="52" t="s">
        <v>554</v>
      </c>
      <c r="E102" s="108" t="s">
        <v>555</v>
      </c>
      <c r="F102" s="18" t="s">
        <v>72</v>
      </c>
      <c r="G102" s="84" t="s">
        <v>617</v>
      </c>
      <c r="H102" s="53" t="s">
        <v>557</v>
      </c>
      <c r="I102" s="19" t="s">
        <v>558</v>
      </c>
      <c r="J102" s="19" t="s">
        <v>173</v>
      </c>
      <c r="K102" s="19" t="s">
        <v>545</v>
      </c>
      <c r="L102" s="238">
        <v>4500000</v>
      </c>
      <c r="M102" s="18" t="s">
        <v>65</v>
      </c>
      <c r="N102" s="18" t="s">
        <v>82</v>
      </c>
      <c r="O102" s="47" t="s">
        <v>72</v>
      </c>
      <c r="P102" s="18" t="s">
        <v>72</v>
      </c>
      <c r="Q102" s="190">
        <v>44956</v>
      </c>
      <c r="R102" s="191">
        <v>45496</v>
      </c>
      <c r="S102" s="92"/>
      <c r="T102" s="190">
        <v>45776</v>
      </c>
      <c r="U102" s="21"/>
      <c r="V102" s="19" t="s">
        <v>546</v>
      </c>
      <c r="W102" s="19" t="s">
        <v>546</v>
      </c>
      <c r="X102" s="19" t="s">
        <v>74</v>
      </c>
      <c r="Y102" s="21"/>
      <c r="Z102" s="68"/>
      <c r="AA102" s="18" t="s">
        <v>112</v>
      </c>
      <c r="AB102" s="18" t="s">
        <v>547</v>
      </c>
      <c r="AC102" s="19"/>
      <c r="AD102" s="69" t="s">
        <v>95</v>
      </c>
      <c r="AE102" s="21"/>
      <c r="AF102" s="22" t="str">
        <f t="shared" si="4"/>
        <v/>
      </c>
      <c r="AG102" s="214"/>
      <c r="AH102" s="157"/>
      <c r="AI102" s="21"/>
    </row>
    <row r="103" spans="1:35" s="15" customFormat="1" ht="285" hidden="1">
      <c r="A103" s="45" t="s">
        <v>538</v>
      </c>
      <c r="B103" s="26" t="str">
        <f>IF('PCA Licit, Dispensa, Inexi'!$A103="","",VLOOKUP(A103,dados!$A$1:$B$24,2,FALSE))</f>
        <v>Diretoria de Engenharia e Arquitetura</v>
      </c>
      <c r="C103" s="78" t="s">
        <v>618</v>
      </c>
      <c r="D103" s="52" t="s">
        <v>554</v>
      </c>
      <c r="E103" s="108" t="s">
        <v>576</v>
      </c>
      <c r="F103" s="18" t="s">
        <v>72</v>
      </c>
      <c r="G103" s="73" t="s">
        <v>619</v>
      </c>
      <c r="H103" s="73" t="s">
        <v>557</v>
      </c>
      <c r="I103" s="19" t="s">
        <v>558</v>
      </c>
      <c r="J103" s="19" t="s">
        <v>173</v>
      </c>
      <c r="K103" s="19" t="s">
        <v>545</v>
      </c>
      <c r="L103" s="245">
        <v>14482815</v>
      </c>
      <c r="M103" s="18" t="s">
        <v>65</v>
      </c>
      <c r="N103" s="18" t="s">
        <v>82</v>
      </c>
      <c r="O103" s="47" t="s">
        <v>72</v>
      </c>
      <c r="P103" s="18" t="s">
        <v>72</v>
      </c>
      <c r="Q103" s="190">
        <v>44964</v>
      </c>
      <c r="R103" s="190">
        <v>45504</v>
      </c>
      <c r="S103" s="73"/>
      <c r="T103" s="190">
        <v>45744</v>
      </c>
      <c r="U103" s="21"/>
      <c r="V103" s="19" t="s">
        <v>546</v>
      </c>
      <c r="W103" s="19" t="s">
        <v>546</v>
      </c>
      <c r="X103" s="19" t="s">
        <v>74</v>
      </c>
      <c r="Y103" s="21"/>
      <c r="Z103" s="19"/>
      <c r="AA103" s="18" t="s">
        <v>112</v>
      </c>
      <c r="AB103" s="18" t="s">
        <v>547</v>
      </c>
      <c r="AC103" s="19"/>
      <c r="AD103" s="69" t="s">
        <v>95</v>
      </c>
      <c r="AE103" s="21"/>
      <c r="AF103" s="22" t="str">
        <f t="shared" si="4"/>
        <v/>
      </c>
      <c r="AG103" s="214"/>
      <c r="AH103" s="158"/>
      <c r="AI103" s="21"/>
    </row>
    <row r="104" spans="1:35" s="15" customFormat="1" ht="135" hidden="1">
      <c r="A104" s="45" t="s">
        <v>538</v>
      </c>
      <c r="B104" s="26" t="str">
        <f>IF('PCA Licit, Dispensa, Inexi'!$A104="","",VLOOKUP(A104,dados!$A$1:$B$24,2,FALSE))</f>
        <v>Diretoria de Engenharia e Arquitetura</v>
      </c>
      <c r="C104" s="77" t="s">
        <v>620</v>
      </c>
      <c r="D104" s="52" t="s">
        <v>554</v>
      </c>
      <c r="E104" s="108" t="s">
        <v>555</v>
      </c>
      <c r="F104" s="18" t="s">
        <v>72</v>
      </c>
      <c r="G104" s="73" t="s">
        <v>621</v>
      </c>
      <c r="H104" s="73" t="s">
        <v>557</v>
      </c>
      <c r="I104" s="19" t="s">
        <v>594</v>
      </c>
      <c r="J104" s="19" t="s">
        <v>173</v>
      </c>
      <c r="K104" s="19" t="s">
        <v>545</v>
      </c>
      <c r="L104" s="245">
        <v>800000</v>
      </c>
      <c r="M104" s="18" t="s">
        <v>65</v>
      </c>
      <c r="N104" s="18" t="s">
        <v>82</v>
      </c>
      <c r="O104" s="47" t="s">
        <v>72</v>
      </c>
      <c r="P104" s="18" t="s">
        <v>72</v>
      </c>
      <c r="Q104" s="190">
        <v>44981</v>
      </c>
      <c r="R104" s="190">
        <v>45521</v>
      </c>
      <c r="S104" s="73"/>
      <c r="T104" s="190">
        <v>45751</v>
      </c>
      <c r="U104" s="21"/>
      <c r="V104" s="19" t="s">
        <v>546</v>
      </c>
      <c r="W104" s="19" t="s">
        <v>546</v>
      </c>
      <c r="X104" s="19" t="s">
        <v>74</v>
      </c>
      <c r="Y104" s="21"/>
      <c r="Z104" s="19"/>
      <c r="AA104" s="18" t="s">
        <v>112</v>
      </c>
      <c r="AB104" s="18" t="s">
        <v>547</v>
      </c>
      <c r="AC104" s="19"/>
      <c r="AD104" s="69" t="s">
        <v>95</v>
      </c>
      <c r="AE104" s="21"/>
      <c r="AF104" s="22" t="str">
        <f t="shared" si="4"/>
        <v/>
      </c>
      <c r="AG104" s="214"/>
      <c r="AH104" s="21"/>
      <c r="AI104" s="21"/>
    </row>
    <row r="105" spans="1:35" s="15" customFormat="1" ht="135" hidden="1">
      <c r="A105" s="45" t="s">
        <v>538</v>
      </c>
      <c r="B105" s="26" t="str">
        <f>IF('PCA Licit, Dispensa, Inexi'!$A105="","",VLOOKUP(A105,dados!$A$1:$B$24,2,FALSE))</f>
        <v>Diretoria de Engenharia e Arquitetura</v>
      </c>
      <c r="C105" s="78" t="s">
        <v>622</v>
      </c>
      <c r="D105" s="52" t="s">
        <v>554</v>
      </c>
      <c r="E105" s="108" t="s">
        <v>555</v>
      </c>
      <c r="F105" s="18" t="s">
        <v>72</v>
      </c>
      <c r="G105" s="73" t="s">
        <v>623</v>
      </c>
      <c r="H105" s="73" t="s">
        <v>557</v>
      </c>
      <c r="I105" s="19" t="s">
        <v>594</v>
      </c>
      <c r="J105" s="19" t="s">
        <v>173</v>
      </c>
      <c r="K105" s="19" t="s">
        <v>545</v>
      </c>
      <c r="L105" s="245">
        <v>800000</v>
      </c>
      <c r="M105" s="18" t="s">
        <v>65</v>
      </c>
      <c r="N105" s="18" t="s">
        <v>82</v>
      </c>
      <c r="O105" s="47" t="s">
        <v>72</v>
      </c>
      <c r="P105" s="18" t="s">
        <v>72</v>
      </c>
      <c r="Q105" s="190">
        <v>44983</v>
      </c>
      <c r="R105" s="190">
        <v>45523</v>
      </c>
      <c r="S105" s="73"/>
      <c r="T105" s="190">
        <v>45743</v>
      </c>
      <c r="U105" s="21"/>
      <c r="V105" s="19" t="s">
        <v>546</v>
      </c>
      <c r="W105" s="19" t="s">
        <v>546</v>
      </c>
      <c r="X105" s="19" t="s">
        <v>74</v>
      </c>
      <c r="Y105" s="21"/>
      <c r="Z105" s="19"/>
      <c r="AA105" s="18" t="s">
        <v>112</v>
      </c>
      <c r="AB105" s="18" t="s">
        <v>547</v>
      </c>
      <c r="AC105" s="19"/>
      <c r="AD105" s="69" t="s">
        <v>95</v>
      </c>
      <c r="AE105" s="21"/>
      <c r="AF105" s="22" t="str">
        <f t="shared" si="4"/>
        <v/>
      </c>
      <c r="AG105" s="214"/>
      <c r="AH105" s="21"/>
      <c r="AI105" s="21"/>
    </row>
    <row r="106" spans="1:35" s="15" customFormat="1" ht="167.25" hidden="1">
      <c r="A106" s="45" t="s">
        <v>538</v>
      </c>
      <c r="B106" s="26" t="str">
        <f>IF('PCA Licit, Dispensa, Inexi'!$A106="","",VLOOKUP(A106,dados!$A$1:$B$24,2,FALSE))</f>
        <v>Diretoria de Engenharia e Arquitetura</v>
      </c>
      <c r="C106" s="77" t="s">
        <v>624</v>
      </c>
      <c r="D106" s="52" t="s">
        <v>554</v>
      </c>
      <c r="E106" s="108" t="s">
        <v>576</v>
      </c>
      <c r="F106" s="18" t="s">
        <v>72</v>
      </c>
      <c r="G106" s="73" t="s">
        <v>625</v>
      </c>
      <c r="H106" s="73" t="s">
        <v>557</v>
      </c>
      <c r="I106" s="19" t="s">
        <v>558</v>
      </c>
      <c r="J106" s="19" t="s">
        <v>173</v>
      </c>
      <c r="K106" s="19" t="s">
        <v>545</v>
      </c>
      <c r="L106" s="245">
        <v>10640400</v>
      </c>
      <c r="M106" s="18" t="s">
        <v>65</v>
      </c>
      <c r="N106" s="18" t="s">
        <v>82</v>
      </c>
      <c r="O106" s="47" t="s">
        <v>72</v>
      </c>
      <c r="P106" s="18" t="s">
        <v>72</v>
      </c>
      <c r="Q106" s="190">
        <v>44989</v>
      </c>
      <c r="R106" s="190">
        <v>45529</v>
      </c>
      <c r="S106" s="73"/>
      <c r="T106" s="190">
        <v>45769</v>
      </c>
      <c r="U106" s="21"/>
      <c r="V106" s="19" t="s">
        <v>546</v>
      </c>
      <c r="W106" s="19" t="s">
        <v>546</v>
      </c>
      <c r="X106" s="19" t="s">
        <v>74</v>
      </c>
      <c r="Y106" s="21">
        <v>45475</v>
      </c>
      <c r="Z106" s="19" t="s">
        <v>626</v>
      </c>
      <c r="AA106" s="18" t="s">
        <v>104</v>
      </c>
      <c r="AB106" s="18" t="s">
        <v>547</v>
      </c>
      <c r="AC106" s="19" t="s">
        <v>627</v>
      </c>
      <c r="AD106" s="69" t="s">
        <v>95</v>
      </c>
      <c r="AE106" s="21"/>
      <c r="AF106" s="22" t="str">
        <f t="shared" si="4"/>
        <v/>
      </c>
      <c r="AG106" s="214"/>
      <c r="AH106" s="21"/>
      <c r="AI106" s="21"/>
    </row>
    <row r="107" spans="1:35" s="15" customFormat="1" ht="135" hidden="1">
      <c r="A107" s="45" t="s">
        <v>538</v>
      </c>
      <c r="B107" s="26" t="str">
        <f>IF('PCA Licit, Dispensa, Inexi'!$A107="","",VLOOKUP(A107,dados!$A$1:$B$24,2,FALSE))</f>
        <v>Diretoria de Engenharia e Arquitetura</v>
      </c>
      <c r="C107" s="78" t="s">
        <v>628</v>
      </c>
      <c r="D107" s="52" t="s">
        <v>540</v>
      </c>
      <c r="E107" s="108" t="s">
        <v>541</v>
      </c>
      <c r="F107" s="18" t="s">
        <v>72</v>
      </c>
      <c r="G107" s="73" t="s">
        <v>629</v>
      </c>
      <c r="H107" s="73" t="s">
        <v>543</v>
      </c>
      <c r="I107" s="19" t="s">
        <v>544</v>
      </c>
      <c r="J107" s="19" t="s">
        <v>173</v>
      </c>
      <c r="K107" s="19" t="s">
        <v>545</v>
      </c>
      <c r="L107" s="245">
        <v>110000</v>
      </c>
      <c r="M107" s="18" t="s">
        <v>65</v>
      </c>
      <c r="N107" s="18" t="s">
        <v>82</v>
      </c>
      <c r="O107" s="47" t="s">
        <v>72</v>
      </c>
      <c r="P107" s="18" t="s">
        <v>72</v>
      </c>
      <c r="Q107" s="190">
        <v>45421</v>
      </c>
      <c r="R107" s="190">
        <v>45541</v>
      </c>
      <c r="S107" s="73"/>
      <c r="T107" s="190">
        <v>45786</v>
      </c>
      <c r="U107" s="21"/>
      <c r="V107" s="19" t="s">
        <v>546</v>
      </c>
      <c r="W107" s="19" t="s">
        <v>546</v>
      </c>
      <c r="X107" s="19" t="s">
        <v>74</v>
      </c>
      <c r="Y107" s="21"/>
      <c r="Z107" s="19"/>
      <c r="AA107" s="18" t="s">
        <v>112</v>
      </c>
      <c r="AB107" s="18" t="s">
        <v>547</v>
      </c>
      <c r="AC107" s="19"/>
      <c r="AD107" s="69" t="s">
        <v>95</v>
      </c>
      <c r="AE107" s="21"/>
      <c r="AF107" s="22" t="str">
        <f t="shared" si="4"/>
        <v/>
      </c>
      <c r="AG107" s="214"/>
      <c r="AH107" s="21"/>
      <c r="AI107" s="21"/>
    </row>
    <row r="108" spans="1:35" s="15" customFormat="1" ht="290.25" hidden="1">
      <c r="A108" s="45" t="s">
        <v>538</v>
      </c>
      <c r="B108" s="26" t="str">
        <f>IF('PCA Licit, Dispensa, Inexi'!$A108="","",VLOOKUP(A108,dados!$A$1:$B$24,2,FALSE))</f>
        <v>Diretoria de Engenharia e Arquitetura</v>
      </c>
      <c r="C108" s="77" t="s">
        <v>630</v>
      </c>
      <c r="D108" s="52" t="s">
        <v>554</v>
      </c>
      <c r="E108" s="110" t="s">
        <v>631</v>
      </c>
      <c r="F108" s="18" t="s">
        <v>72</v>
      </c>
      <c r="G108" s="73" t="s">
        <v>632</v>
      </c>
      <c r="H108" s="73" t="s">
        <v>557</v>
      </c>
      <c r="I108" s="19" t="s">
        <v>558</v>
      </c>
      <c r="J108" s="19" t="s">
        <v>173</v>
      </c>
      <c r="K108" s="19" t="s">
        <v>545</v>
      </c>
      <c r="L108" s="245">
        <v>250000</v>
      </c>
      <c r="M108" s="18" t="s">
        <v>65</v>
      </c>
      <c r="N108" s="18" t="s">
        <v>82</v>
      </c>
      <c r="O108" s="47" t="s">
        <v>72</v>
      </c>
      <c r="P108" s="18" t="s">
        <v>72</v>
      </c>
      <c r="Q108" s="190">
        <v>45029</v>
      </c>
      <c r="R108" s="190">
        <v>45569</v>
      </c>
      <c r="S108" s="73"/>
      <c r="T108" s="190">
        <v>45869</v>
      </c>
      <c r="U108" s="21"/>
      <c r="V108" s="19" t="s">
        <v>546</v>
      </c>
      <c r="W108" s="19" t="s">
        <v>546</v>
      </c>
      <c r="X108" s="19" t="s">
        <v>74</v>
      </c>
      <c r="Y108" s="21"/>
      <c r="Z108" s="19"/>
      <c r="AA108" s="18" t="s">
        <v>112</v>
      </c>
      <c r="AB108" s="18" t="s">
        <v>547</v>
      </c>
      <c r="AC108" s="19"/>
      <c r="AD108" s="69" t="s">
        <v>95</v>
      </c>
      <c r="AE108" s="21"/>
      <c r="AF108" s="22" t="str">
        <f t="shared" si="4"/>
        <v/>
      </c>
      <c r="AG108" s="214"/>
      <c r="AH108" s="21"/>
      <c r="AI108" s="21"/>
    </row>
    <row r="109" spans="1:35" s="15" customFormat="1" ht="135" hidden="1">
      <c r="A109" s="45" t="s">
        <v>538</v>
      </c>
      <c r="B109" s="26" t="str">
        <f>IF('PCA Licit, Dispensa, Inexi'!$A109="","",VLOOKUP(A109,dados!$A$1:$B$24,2,FALSE))</f>
        <v>Diretoria de Engenharia e Arquitetura</v>
      </c>
      <c r="C109" s="78" t="s">
        <v>633</v>
      </c>
      <c r="D109" s="52" t="s">
        <v>540</v>
      </c>
      <c r="E109" s="108" t="s">
        <v>541</v>
      </c>
      <c r="F109" s="18" t="s">
        <v>72</v>
      </c>
      <c r="G109" s="73" t="s">
        <v>634</v>
      </c>
      <c r="H109" s="73" t="s">
        <v>543</v>
      </c>
      <c r="I109" s="19" t="s">
        <v>544</v>
      </c>
      <c r="J109" s="19" t="s">
        <v>173</v>
      </c>
      <c r="K109" s="19" t="s">
        <v>545</v>
      </c>
      <c r="L109" s="245">
        <v>110000</v>
      </c>
      <c r="M109" s="18" t="s">
        <v>65</v>
      </c>
      <c r="N109" s="18" t="s">
        <v>82</v>
      </c>
      <c r="O109" s="47" t="s">
        <v>72</v>
      </c>
      <c r="P109" s="18" t="s">
        <v>72</v>
      </c>
      <c r="Q109" s="190">
        <v>45508</v>
      </c>
      <c r="R109" s="190">
        <v>45628</v>
      </c>
      <c r="S109" s="73"/>
      <c r="T109" s="190">
        <v>45878</v>
      </c>
      <c r="U109" s="21"/>
      <c r="V109" s="19" t="s">
        <v>546</v>
      </c>
      <c r="W109" s="19" t="s">
        <v>546</v>
      </c>
      <c r="X109" s="19" t="s">
        <v>74</v>
      </c>
      <c r="Y109" s="21"/>
      <c r="Z109" s="153"/>
      <c r="AA109" s="18" t="s">
        <v>112</v>
      </c>
      <c r="AB109" s="18" t="s">
        <v>547</v>
      </c>
      <c r="AC109" s="19"/>
      <c r="AD109" s="69" t="s">
        <v>95</v>
      </c>
      <c r="AE109" s="21"/>
      <c r="AF109" s="22" t="str">
        <f t="shared" si="4"/>
        <v/>
      </c>
      <c r="AG109" s="214"/>
      <c r="AH109" s="21"/>
      <c r="AI109" s="21"/>
    </row>
    <row r="110" spans="1:35" s="15" customFormat="1" ht="150" hidden="1">
      <c r="A110" s="45" t="s">
        <v>538</v>
      </c>
      <c r="B110" s="26" t="str">
        <f>IF('PCA Licit, Dispensa, Inexi'!$A110="","",VLOOKUP(A110,dados!$A$1:$B$24,2,FALSE))</f>
        <v>Diretoria de Engenharia e Arquitetura</v>
      </c>
      <c r="C110" s="139" t="s">
        <v>635</v>
      </c>
      <c r="D110" s="52" t="s">
        <v>540</v>
      </c>
      <c r="E110" s="108" t="s">
        <v>541</v>
      </c>
      <c r="F110" s="18" t="s">
        <v>72</v>
      </c>
      <c r="G110" s="69" t="s">
        <v>636</v>
      </c>
      <c r="H110" s="69" t="s">
        <v>543</v>
      </c>
      <c r="I110" s="19" t="s">
        <v>544</v>
      </c>
      <c r="J110" s="19" t="s">
        <v>173</v>
      </c>
      <c r="K110" s="19" t="s">
        <v>545</v>
      </c>
      <c r="L110" s="236">
        <v>220000</v>
      </c>
      <c r="M110" s="18" t="s">
        <v>65</v>
      </c>
      <c r="N110" s="18" t="s">
        <v>82</v>
      </c>
      <c r="O110" s="47" t="s">
        <v>72</v>
      </c>
      <c r="P110" s="18" t="s">
        <v>72</v>
      </c>
      <c r="Q110" s="190">
        <v>45524</v>
      </c>
      <c r="R110" s="190">
        <v>45644</v>
      </c>
      <c r="S110" s="69"/>
      <c r="T110" s="190">
        <v>45889</v>
      </c>
      <c r="U110" s="21"/>
      <c r="V110" s="19" t="s">
        <v>546</v>
      </c>
      <c r="W110" s="19" t="s">
        <v>546</v>
      </c>
      <c r="X110" s="19" t="s">
        <v>74</v>
      </c>
      <c r="Y110" s="21"/>
      <c r="Z110" s="155"/>
      <c r="AA110" s="18" t="s">
        <v>112</v>
      </c>
      <c r="AB110" s="18" t="s">
        <v>547</v>
      </c>
      <c r="AC110" s="19"/>
      <c r="AD110" s="69" t="s">
        <v>95</v>
      </c>
      <c r="AE110" s="21"/>
      <c r="AF110" s="22" t="str">
        <f t="shared" si="4"/>
        <v/>
      </c>
      <c r="AG110" s="214"/>
      <c r="AH110" s="21"/>
      <c r="AI110" s="21"/>
    </row>
    <row r="111" spans="1:35" s="15" customFormat="1" ht="65.25" hidden="1" customHeight="1">
      <c r="A111" s="45" t="s">
        <v>538</v>
      </c>
      <c r="B111" s="26" t="str">
        <f>IF('PCA Licit, Dispensa, Inexi'!$A111="","",VLOOKUP(A111,dados!$A$1:$B$24,2,FALSE))</f>
        <v>Diretoria de Engenharia e Arquitetura</v>
      </c>
      <c r="C111" s="52" t="s">
        <v>637</v>
      </c>
      <c r="D111" s="52" t="s">
        <v>554</v>
      </c>
      <c r="E111" s="108" t="s">
        <v>555</v>
      </c>
      <c r="F111" s="18" t="s">
        <v>72</v>
      </c>
      <c r="G111" s="19" t="s">
        <v>638</v>
      </c>
      <c r="H111" s="19" t="s">
        <v>557</v>
      </c>
      <c r="I111" s="19" t="s">
        <v>558</v>
      </c>
      <c r="J111" s="19" t="s">
        <v>173</v>
      </c>
      <c r="K111" s="19" t="s">
        <v>545</v>
      </c>
      <c r="L111" s="237">
        <v>9350000</v>
      </c>
      <c r="M111" s="18" t="s">
        <v>65</v>
      </c>
      <c r="N111" s="18" t="s">
        <v>82</v>
      </c>
      <c r="O111" s="47" t="s">
        <v>72</v>
      </c>
      <c r="P111" s="18" t="s">
        <v>72</v>
      </c>
      <c r="Q111" s="190">
        <v>45108</v>
      </c>
      <c r="R111" s="190">
        <v>45648</v>
      </c>
      <c r="S111" s="21"/>
      <c r="T111" s="190">
        <v>45888</v>
      </c>
      <c r="U111" s="21"/>
      <c r="V111" s="19" t="s">
        <v>546</v>
      </c>
      <c r="W111" s="19" t="s">
        <v>546</v>
      </c>
      <c r="X111" s="19" t="s">
        <v>74</v>
      </c>
      <c r="Y111" s="21"/>
      <c r="Z111" s="19"/>
      <c r="AA111" s="18" t="s">
        <v>112</v>
      </c>
      <c r="AB111" s="18" t="s">
        <v>547</v>
      </c>
      <c r="AC111" s="19"/>
      <c r="AD111" s="69" t="s">
        <v>95</v>
      </c>
      <c r="AE111" s="21"/>
      <c r="AF111" s="22" t="str">
        <f t="shared" si="4"/>
        <v/>
      </c>
      <c r="AG111" s="214"/>
      <c r="AH111" s="21"/>
      <c r="AI111" s="21"/>
    </row>
    <row r="112" spans="1:35" s="15" customFormat="1" ht="150" hidden="1">
      <c r="A112" s="45" t="s">
        <v>538</v>
      </c>
      <c r="B112" s="26" t="str">
        <f>IF('PCA Licit, Dispensa, Inexi'!$A112="","",VLOOKUP(A112,dados!$A$1:$B$24,2,FALSE))</f>
        <v>Diretoria de Engenharia e Arquitetura</v>
      </c>
      <c r="C112" s="52" t="s">
        <v>639</v>
      </c>
      <c r="D112" s="52" t="s">
        <v>540</v>
      </c>
      <c r="E112" s="108" t="s">
        <v>541</v>
      </c>
      <c r="F112" s="18" t="s">
        <v>72</v>
      </c>
      <c r="G112" s="19" t="s">
        <v>640</v>
      </c>
      <c r="H112" s="19" t="s">
        <v>543</v>
      </c>
      <c r="I112" s="19" t="s">
        <v>544</v>
      </c>
      <c r="J112" s="19" t="s">
        <v>173</v>
      </c>
      <c r="K112" s="19" t="s">
        <v>545</v>
      </c>
      <c r="L112" s="237">
        <v>150000</v>
      </c>
      <c r="M112" s="18" t="s">
        <v>65</v>
      </c>
      <c r="N112" s="18" t="s">
        <v>82</v>
      </c>
      <c r="O112" s="47" t="s">
        <v>72</v>
      </c>
      <c r="P112" s="18" t="s">
        <v>72</v>
      </c>
      <c r="Q112" s="190">
        <v>45532</v>
      </c>
      <c r="R112" s="190">
        <v>45652</v>
      </c>
      <c r="S112" s="21"/>
      <c r="T112" s="190">
        <v>45947</v>
      </c>
      <c r="U112" s="21"/>
      <c r="V112" s="19" t="s">
        <v>546</v>
      </c>
      <c r="W112" s="19" t="s">
        <v>546</v>
      </c>
      <c r="X112" s="19" t="s">
        <v>74</v>
      </c>
      <c r="Y112" s="21"/>
      <c r="Z112" s="19"/>
      <c r="AA112" s="18" t="s">
        <v>112</v>
      </c>
      <c r="AB112" s="18" t="s">
        <v>547</v>
      </c>
      <c r="AC112" s="19"/>
      <c r="AD112" s="69" t="s">
        <v>95</v>
      </c>
      <c r="AE112" s="21"/>
      <c r="AF112" s="22" t="str">
        <f t="shared" si="4"/>
        <v/>
      </c>
      <c r="AG112" s="214"/>
      <c r="AH112" s="21"/>
      <c r="AI112" s="21"/>
    </row>
    <row r="113" spans="1:36" s="15" customFormat="1" ht="45.75" hidden="1" customHeight="1">
      <c r="A113" s="45" t="s">
        <v>641</v>
      </c>
      <c r="B113" s="26" t="str">
        <f>IF('PCA Licit, Dispensa, Inexi'!$A113="","",VLOOKUP(A113,dados!$A$1:$B$24,2,FALSE))</f>
        <v>Diretoria de Gestão de Pessoas</v>
      </c>
      <c r="C113" s="107" t="s">
        <v>642</v>
      </c>
      <c r="D113" s="81" t="s">
        <v>114</v>
      </c>
      <c r="E113" s="51" t="s">
        <v>643</v>
      </c>
      <c r="F113" s="69" t="s">
        <v>72</v>
      </c>
      <c r="G113" s="19" t="s">
        <v>644</v>
      </c>
      <c r="H113" s="19" t="s">
        <v>645</v>
      </c>
      <c r="I113" s="70" t="s">
        <v>646</v>
      </c>
      <c r="J113" s="69" t="s">
        <v>173</v>
      </c>
      <c r="K113" s="19" t="s">
        <v>647</v>
      </c>
      <c r="L113" s="237">
        <v>1200000</v>
      </c>
      <c r="M113" s="18" t="s">
        <v>65</v>
      </c>
      <c r="N113" s="18" t="s">
        <v>82</v>
      </c>
      <c r="O113" s="47" t="s">
        <v>72</v>
      </c>
      <c r="P113" s="18" t="s">
        <v>65</v>
      </c>
      <c r="Q113" s="21">
        <v>45337</v>
      </c>
      <c r="R113" s="21">
        <v>45397</v>
      </c>
      <c r="S113" s="21"/>
      <c r="T113" s="21">
        <v>45458</v>
      </c>
      <c r="U113" s="21"/>
      <c r="V113" s="19" t="s">
        <v>138</v>
      </c>
      <c r="W113" s="19"/>
      <c r="X113" s="19" t="s">
        <v>74</v>
      </c>
      <c r="Y113" s="21"/>
      <c r="Z113" s="19" t="s">
        <v>648</v>
      </c>
      <c r="AA113" s="18" t="s">
        <v>112</v>
      </c>
      <c r="AB113" s="18" t="s">
        <v>76</v>
      </c>
      <c r="AC113" s="19"/>
      <c r="AD113" s="69" t="s">
        <v>95</v>
      </c>
      <c r="AE113" s="21"/>
      <c r="AF113" s="22" t="str">
        <f t="shared" si="4"/>
        <v/>
      </c>
      <c r="AG113" s="214"/>
      <c r="AH113" s="21"/>
      <c r="AI113" s="21" t="s">
        <v>649</v>
      </c>
    </row>
    <row r="114" spans="1:36" s="15" customFormat="1" ht="51" hidden="1" customHeight="1">
      <c r="A114" s="46" t="s">
        <v>641</v>
      </c>
      <c r="B114" s="26" t="str">
        <f>IF('PCA Licit, Dispensa, Inexi'!$A114="","",VLOOKUP(A114,dados!$A$1:$B$24,2,FALSE))</f>
        <v>Diretoria de Gestão de Pessoas</v>
      </c>
      <c r="C114" s="51" t="s">
        <v>650</v>
      </c>
      <c r="D114" s="81" t="s">
        <v>114</v>
      </c>
      <c r="E114" s="46">
        <v>12904</v>
      </c>
      <c r="F114" s="18" t="s">
        <v>72</v>
      </c>
      <c r="G114" s="19" t="s">
        <v>651</v>
      </c>
      <c r="H114" s="19" t="s">
        <v>645</v>
      </c>
      <c r="I114" s="70" t="s">
        <v>652</v>
      </c>
      <c r="J114" s="19" t="s">
        <v>173</v>
      </c>
      <c r="K114" s="18" t="s">
        <v>653</v>
      </c>
      <c r="L114" s="237">
        <v>6000000</v>
      </c>
      <c r="M114" s="18" t="s">
        <v>65</v>
      </c>
      <c r="N114" s="18" t="s">
        <v>82</v>
      </c>
      <c r="O114" s="47" t="s">
        <v>72</v>
      </c>
      <c r="P114" s="18" t="s">
        <v>65</v>
      </c>
      <c r="Q114" s="21">
        <v>45337</v>
      </c>
      <c r="R114" s="21">
        <v>45397</v>
      </c>
      <c r="S114" s="21"/>
      <c r="T114" s="21">
        <v>45458</v>
      </c>
      <c r="U114" s="21"/>
      <c r="V114" s="19" t="s">
        <v>73</v>
      </c>
      <c r="W114" s="19"/>
      <c r="X114" s="19" t="s">
        <v>111</v>
      </c>
      <c r="Y114" s="21"/>
      <c r="Z114" s="19"/>
      <c r="AA114" s="18" t="s">
        <v>112</v>
      </c>
      <c r="AB114" s="18" t="s">
        <v>76</v>
      </c>
      <c r="AC114" s="19"/>
      <c r="AD114" s="69" t="s">
        <v>95</v>
      </c>
      <c r="AE114" s="21"/>
      <c r="AF114" s="22" t="str">
        <f t="shared" si="4"/>
        <v/>
      </c>
      <c r="AG114" s="214"/>
      <c r="AH114" s="21"/>
      <c r="AI114" s="21" t="s">
        <v>654</v>
      </c>
    </row>
    <row r="115" spans="1:36" s="15" customFormat="1" ht="108.75" hidden="1" customHeight="1">
      <c r="A115" s="46" t="s">
        <v>641</v>
      </c>
      <c r="B115" s="26" t="str">
        <f>IF('PCA Licit, Dispensa, Inexi'!$A115="","",VLOOKUP(A115,dados!$A$1:$B$24,2,FALSE))</f>
        <v>Diretoria de Gestão de Pessoas</v>
      </c>
      <c r="C115" s="52" t="s">
        <v>655</v>
      </c>
      <c r="D115" s="52" t="s">
        <v>114</v>
      </c>
      <c r="E115" s="46">
        <v>17302</v>
      </c>
      <c r="F115" s="18" t="s">
        <v>72</v>
      </c>
      <c r="G115" s="19" t="s">
        <v>656</v>
      </c>
      <c r="H115" s="19" t="s">
        <v>645</v>
      </c>
      <c r="I115" s="70" t="s">
        <v>657</v>
      </c>
      <c r="J115" s="19" t="s">
        <v>173</v>
      </c>
      <c r="K115" s="18" t="s">
        <v>658</v>
      </c>
      <c r="L115" s="237">
        <v>300000</v>
      </c>
      <c r="M115" s="18" t="s">
        <v>65</v>
      </c>
      <c r="N115" s="18" t="s">
        <v>82</v>
      </c>
      <c r="O115" s="18" t="s">
        <v>72</v>
      </c>
      <c r="P115" s="18" t="s">
        <v>65</v>
      </c>
      <c r="Q115" s="21">
        <v>45413</v>
      </c>
      <c r="R115" s="21">
        <v>45474</v>
      </c>
      <c r="S115" s="21"/>
      <c r="T115" s="21">
        <v>45566</v>
      </c>
      <c r="U115" s="21"/>
      <c r="V115" s="19" t="s">
        <v>91</v>
      </c>
      <c r="W115" s="19"/>
      <c r="X115" s="19" t="s">
        <v>74</v>
      </c>
      <c r="Y115" s="21"/>
      <c r="Z115" s="19"/>
      <c r="AA115" s="18" t="s">
        <v>112</v>
      </c>
      <c r="AB115" s="18" t="s">
        <v>76</v>
      </c>
      <c r="AC115" s="19"/>
      <c r="AD115" s="69" t="s">
        <v>95</v>
      </c>
      <c r="AE115" s="21"/>
      <c r="AF115" s="22" t="str">
        <f t="shared" si="4"/>
        <v/>
      </c>
      <c r="AG115" s="214"/>
      <c r="AH115" s="21"/>
      <c r="AI115" s="21">
        <v>45443</v>
      </c>
    </row>
    <row r="116" spans="1:36" s="15" customFormat="1" ht="108.75" hidden="1" customHeight="1">
      <c r="A116" s="46" t="s">
        <v>641</v>
      </c>
      <c r="B116" s="26" t="str">
        <f>IF('PCA Licit, Dispensa, Inexi'!$A116="","",VLOOKUP(A116,dados!$A$1:$B$24,2,FALSE))</f>
        <v>Diretoria de Gestão de Pessoas</v>
      </c>
      <c r="C116" s="52" t="s">
        <v>659</v>
      </c>
      <c r="D116" s="52" t="s">
        <v>114</v>
      </c>
      <c r="E116" s="46">
        <v>25852</v>
      </c>
      <c r="F116" s="18" t="s">
        <v>72</v>
      </c>
      <c r="G116" s="19" t="s">
        <v>660</v>
      </c>
      <c r="H116" s="19" t="s">
        <v>645</v>
      </c>
      <c r="I116" s="70" t="s">
        <v>661</v>
      </c>
      <c r="J116" s="19" t="s">
        <v>173</v>
      </c>
      <c r="K116" s="18">
        <v>3000</v>
      </c>
      <c r="L116" s="237">
        <v>300000</v>
      </c>
      <c r="M116" s="18" t="s">
        <v>72</v>
      </c>
      <c r="N116" s="18" t="s">
        <v>82</v>
      </c>
      <c r="O116" s="18" t="s">
        <v>72</v>
      </c>
      <c r="P116" s="18" t="s">
        <v>65</v>
      </c>
      <c r="Q116" s="21">
        <v>45214</v>
      </c>
      <c r="R116" s="21">
        <v>45231</v>
      </c>
      <c r="S116" s="21"/>
      <c r="T116" s="21">
        <v>45323</v>
      </c>
      <c r="U116" s="21"/>
      <c r="V116" s="19" t="s">
        <v>138</v>
      </c>
      <c r="W116" s="19"/>
      <c r="X116" s="19" t="s">
        <v>74</v>
      </c>
      <c r="Y116" s="21"/>
      <c r="Z116" s="19"/>
      <c r="AA116" s="18" t="s">
        <v>112</v>
      </c>
      <c r="AB116" s="18" t="s">
        <v>76</v>
      </c>
      <c r="AC116" s="19"/>
      <c r="AD116" s="69" t="s">
        <v>95</v>
      </c>
      <c r="AE116" s="21"/>
      <c r="AF116" s="22"/>
      <c r="AG116" s="214"/>
      <c r="AH116" s="157"/>
      <c r="AI116" s="21" t="s">
        <v>649</v>
      </c>
    </row>
    <row r="117" spans="1:36" s="15" customFormat="1" ht="409.5" hidden="1">
      <c r="A117" s="46" t="s">
        <v>662</v>
      </c>
      <c r="B117" s="26" t="str">
        <f>IF('PCA Licit, Dispensa, Inexi'!$A117="","",VLOOKUP(A117,dados!$A$1:$B$24,2,FALSE))</f>
        <v>Assessoria de Planejamento</v>
      </c>
      <c r="C117" s="166" t="s">
        <v>663</v>
      </c>
      <c r="D117" s="52" t="s">
        <v>114</v>
      </c>
      <c r="E117" s="46">
        <v>17620</v>
      </c>
      <c r="F117" s="18" t="s">
        <v>72</v>
      </c>
      <c r="G117" s="19" t="s">
        <v>664</v>
      </c>
      <c r="H117" s="19" t="s">
        <v>665</v>
      </c>
      <c r="I117" s="19" t="s">
        <v>666</v>
      </c>
      <c r="J117" s="19" t="s">
        <v>69</v>
      </c>
      <c r="K117" s="18">
        <v>1</v>
      </c>
      <c r="L117" s="237">
        <v>327000</v>
      </c>
      <c r="M117" s="18" t="s">
        <v>72</v>
      </c>
      <c r="N117" s="18" t="s">
        <v>82</v>
      </c>
      <c r="O117" s="18" t="s">
        <v>72</v>
      </c>
      <c r="P117" s="18" t="s">
        <v>72</v>
      </c>
      <c r="Q117" s="21">
        <v>45352</v>
      </c>
      <c r="R117" s="21">
        <v>45391</v>
      </c>
      <c r="S117" s="21"/>
      <c r="T117" s="21">
        <v>45436</v>
      </c>
      <c r="U117" s="21"/>
      <c r="V117" s="19" t="s">
        <v>73</v>
      </c>
      <c r="W117" s="19"/>
      <c r="X117" s="19" t="s">
        <v>74</v>
      </c>
      <c r="Y117" s="21"/>
      <c r="Z117" s="19" t="s">
        <v>667</v>
      </c>
      <c r="AA117" s="18" t="s">
        <v>104</v>
      </c>
      <c r="AB117" s="18" t="s">
        <v>94</v>
      </c>
      <c r="AC117" s="19"/>
      <c r="AD117" s="69" t="s">
        <v>95</v>
      </c>
      <c r="AE117" s="21"/>
      <c r="AF117" s="22" t="str">
        <f t="shared" ref="AF117:AF147" si="5">IF(AE117="","",DATEDIF(Y117,AE117,"d"))</f>
        <v/>
      </c>
      <c r="AG117" s="214"/>
      <c r="AH117" s="358"/>
      <c r="AI117" s="21" t="s">
        <v>668</v>
      </c>
      <c r="AJ117" s="21" t="s">
        <v>669</v>
      </c>
    </row>
    <row r="118" spans="1:36" s="15" customFormat="1" ht="330" hidden="1">
      <c r="A118" s="46" t="s">
        <v>662</v>
      </c>
      <c r="B118" s="26" t="str">
        <f>IF('PCA Licit, Dispensa, Inexi'!$A118="","",VLOOKUP(A118,dados!$A$1:$B$24,2,FALSE))</f>
        <v>Assessoria de Planejamento</v>
      </c>
      <c r="C118" s="166" t="s">
        <v>670</v>
      </c>
      <c r="D118" s="52" t="s">
        <v>114</v>
      </c>
      <c r="E118" s="46">
        <v>17620</v>
      </c>
      <c r="F118" s="18" t="s">
        <v>65</v>
      </c>
      <c r="G118" s="19" t="s">
        <v>671</v>
      </c>
      <c r="H118" s="19" t="s">
        <v>665</v>
      </c>
      <c r="I118" s="19" t="s">
        <v>672</v>
      </c>
      <c r="J118" s="19" t="s">
        <v>69</v>
      </c>
      <c r="K118" s="18">
        <v>1</v>
      </c>
      <c r="L118" s="237">
        <v>120000</v>
      </c>
      <c r="M118" s="18" t="s">
        <v>72</v>
      </c>
      <c r="N118" s="18" t="s">
        <v>71</v>
      </c>
      <c r="O118" s="18" t="s">
        <v>65</v>
      </c>
      <c r="P118" s="18" t="s">
        <v>72</v>
      </c>
      <c r="Q118" s="21">
        <v>45352</v>
      </c>
      <c r="R118" s="21">
        <v>45412</v>
      </c>
      <c r="S118" s="21"/>
      <c r="T118" s="21">
        <v>45473</v>
      </c>
      <c r="U118" s="21"/>
      <c r="V118" s="19" t="s">
        <v>111</v>
      </c>
      <c r="W118" s="19"/>
      <c r="X118" s="19" t="s">
        <v>73</v>
      </c>
      <c r="Y118" s="21"/>
      <c r="Z118" s="18"/>
      <c r="AA118" s="18" t="s">
        <v>112</v>
      </c>
      <c r="AB118" s="18" t="s">
        <v>94</v>
      </c>
      <c r="AC118" s="19"/>
      <c r="AD118" s="69" t="s">
        <v>95</v>
      </c>
      <c r="AE118" s="21"/>
      <c r="AF118" s="22" t="str">
        <f t="shared" si="5"/>
        <v/>
      </c>
      <c r="AG118" s="214"/>
      <c r="AH118" s="21"/>
      <c r="AI118" s="21"/>
    </row>
    <row r="119" spans="1:36" s="15" customFormat="1" ht="409.5" hidden="1">
      <c r="A119" s="46" t="s">
        <v>662</v>
      </c>
      <c r="B119" s="26" t="str">
        <f>IF('PCA Licit, Dispensa, Inexi'!$A119="","",VLOOKUP(A119,dados!$A$1:$B$24,2,FALSE))</f>
        <v>Assessoria de Planejamento</v>
      </c>
      <c r="C119" s="166" t="s">
        <v>673</v>
      </c>
      <c r="D119" s="52" t="s">
        <v>114</v>
      </c>
      <c r="E119" s="46">
        <v>17620</v>
      </c>
      <c r="F119" s="18" t="s">
        <v>65</v>
      </c>
      <c r="G119" s="19" t="s">
        <v>674</v>
      </c>
      <c r="H119" s="19" t="s">
        <v>665</v>
      </c>
      <c r="I119" s="19" t="s">
        <v>675</v>
      </c>
      <c r="J119" s="19" t="s">
        <v>69</v>
      </c>
      <c r="K119" s="19" t="s">
        <v>545</v>
      </c>
      <c r="L119" s="237">
        <v>60000</v>
      </c>
      <c r="M119" s="18" t="s">
        <v>72</v>
      </c>
      <c r="N119" s="18" t="s">
        <v>82</v>
      </c>
      <c r="O119" s="18" t="s">
        <v>72</v>
      </c>
      <c r="P119" s="18" t="s">
        <v>72</v>
      </c>
      <c r="Q119" s="21">
        <v>45352</v>
      </c>
      <c r="R119" s="21">
        <v>45412</v>
      </c>
      <c r="S119" s="21"/>
      <c r="T119" s="21">
        <v>45474</v>
      </c>
      <c r="U119" s="21"/>
      <c r="V119" s="19" t="s">
        <v>119</v>
      </c>
      <c r="W119" s="19"/>
      <c r="X119" s="19" t="s">
        <v>74</v>
      </c>
      <c r="Y119" s="21"/>
      <c r="Z119" s="19"/>
      <c r="AA119" s="18" t="s">
        <v>112</v>
      </c>
      <c r="AB119" s="18" t="s">
        <v>94</v>
      </c>
      <c r="AC119" s="19"/>
      <c r="AD119" s="69" t="s">
        <v>95</v>
      </c>
      <c r="AE119" s="21"/>
      <c r="AF119" s="22" t="str">
        <f t="shared" si="5"/>
        <v/>
      </c>
      <c r="AG119" s="214"/>
      <c r="AH119" s="157"/>
      <c r="AI119" s="21"/>
    </row>
    <row r="120" spans="1:36" s="15" customFormat="1" ht="183" hidden="1">
      <c r="A120" s="46" t="s">
        <v>662</v>
      </c>
      <c r="B120" s="26" t="str">
        <f>IF('PCA Licit, Dispensa, Inexi'!$A120="","",VLOOKUP(A120,dados!$A$1:$B$24,2,FALSE))</f>
        <v>Assessoria de Planejamento</v>
      </c>
      <c r="C120" s="166" t="s">
        <v>676</v>
      </c>
      <c r="D120" s="52" t="s">
        <v>114</v>
      </c>
      <c r="E120" s="46">
        <v>17620</v>
      </c>
      <c r="F120" s="18" t="s">
        <v>72</v>
      </c>
      <c r="G120" s="19" t="s">
        <v>677</v>
      </c>
      <c r="H120" s="19" t="s">
        <v>665</v>
      </c>
      <c r="I120" s="19" t="s">
        <v>678</v>
      </c>
      <c r="J120" s="19" t="s">
        <v>69</v>
      </c>
      <c r="K120" s="18">
        <v>1</v>
      </c>
      <c r="L120" s="237">
        <v>120000</v>
      </c>
      <c r="M120" s="18" t="s">
        <v>72</v>
      </c>
      <c r="N120" s="18" t="s">
        <v>82</v>
      </c>
      <c r="O120" s="18" t="s">
        <v>72</v>
      </c>
      <c r="P120" s="18" t="s">
        <v>72</v>
      </c>
      <c r="Q120" s="21">
        <v>45352</v>
      </c>
      <c r="R120" s="21">
        <v>45412</v>
      </c>
      <c r="S120" s="21"/>
      <c r="T120" s="21">
        <v>45474</v>
      </c>
      <c r="U120" s="21"/>
      <c r="V120" s="19" t="s">
        <v>91</v>
      </c>
      <c r="W120" s="19"/>
      <c r="X120" s="19" t="s">
        <v>74</v>
      </c>
      <c r="Y120" s="21"/>
      <c r="Z120" s="19"/>
      <c r="AA120" s="18" t="s">
        <v>112</v>
      </c>
      <c r="AB120" s="18" t="s">
        <v>94</v>
      </c>
      <c r="AC120" s="19"/>
      <c r="AD120" s="69" t="s">
        <v>95</v>
      </c>
      <c r="AE120" s="21"/>
      <c r="AF120" s="22" t="str">
        <f t="shared" si="5"/>
        <v/>
      </c>
      <c r="AG120" s="214"/>
      <c r="AH120" s="155" t="s">
        <v>679</v>
      </c>
      <c r="AI120" s="21" t="s">
        <v>680</v>
      </c>
    </row>
    <row r="121" spans="1:36" s="15" customFormat="1" ht="240" hidden="1">
      <c r="A121" s="46" t="s">
        <v>538</v>
      </c>
      <c r="B121" s="26" t="str">
        <f>IF('PCA Licit, Dispensa, Inexi'!$A121="","",VLOOKUP(A121,dados!$A$1:$B$24,2,FALSE))</f>
        <v>Diretoria de Engenharia e Arquitetura</v>
      </c>
      <c r="C121" s="166" t="s">
        <v>681</v>
      </c>
      <c r="D121" s="52" t="s">
        <v>114</v>
      </c>
      <c r="E121" s="166">
        <v>3557</v>
      </c>
      <c r="F121" s="18" t="s">
        <v>72</v>
      </c>
      <c r="G121" s="166" t="s">
        <v>682</v>
      </c>
      <c r="H121" s="166" t="s">
        <v>683</v>
      </c>
      <c r="I121" s="166" t="s">
        <v>684</v>
      </c>
      <c r="J121" s="19" t="s">
        <v>173</v>
      </c>
      <c r="K121" s="18">
        <v>1</v>
      </c>
      <c r="L121" s="246">
        <v>18000</v>
      </c>
      <c r="M121" s="18" t="s">
        <v>65</v>
      </c>
      <c r="N121" s="18" t="s">
        <v>82</v>
      </c>
      <c r="O121" s="18" t="s">
        <v>72</v>
      </c>
      <c r="P121" s="18" t="s">
        <v>72</v>
      </c>
      <c r="Q121" s="190">
        <v>45566</v>
      </c>
      <c r="R121" s="190">
        <v>45636</v>
      </c>
      <c r="S121" s="21"/>
      <c r="T121" s="190">
        <v>45726</v>
      </c>
      <c r="U121" s="21"/>
      <c r="V121" s="19" t="s">
        <v>83</v>
      </c>
      <c r="W121" s="19"/>
      <c r="X121" s="19" t="s">
        <v>74</v>
      </c>
      <c r="Y121" s="21"/>
      <c r="Z121" s="19"/>
      <c r="AA121" s="18" t="s">
        <v>112</v>
      </c>
      <c r="AB121" s="18" t="s">
        <v>76</v>
      </c>
      <c r="AC121" s="19"/>
      <c r="AD121" s="69" t="s">
        <v>95</v>
      </c>
      <c r="AE121" s="21"/>
      <c r="AF121" s="22" t="str">
        <f t="shared" si="5"/>
        <v/>
      </c>
      <c r="AG121" s="214"/>
      <c r="AH121" s="21"/>
      <c r="AI121" s="21"/>
    </row>
    <row r="122" spans="1:36" s="15" customFormat="1" ht="106.5" hidden="1">
      <c r="A122" s="46" t="s">
        <v>538</v>
      </c>
      <c r="B122" s="26" t="str">
        <f>IF('PCA Licit, Dispensa, Inexi'!$A122="","",VLOOKUP(A122,dados!$A$1:$B$24,2,FALSE))</f>
        <v>Diretoria de Engenharia e Arquitetura</v>
      </c>
      <c r="C122" s="166" t="s">
        <v>685</v>
      </c>
      <c r="D122" s="52" t="s">
        <v>114</v>
      </c>
      <c r="E122" s="166">
        <v>3557</v>
      </c>
      <c r="F122" s="18" t="s">
        <v>72</v>
      </c>
      <c r="G122" s="166" t="s">
        <v>686</v>
      </c>
      <c r="H122" s="166" t="s">
        <v>683</v>
      </c>
      <c r="I122" s="166" t="s">
        <v>684</v>
      </c>
      <c r="J122" s="19" t="s">
        <v>173</v>
      </c>
      <c r="K122" s="18">
        <v>1</v>
      </c>
      <c r="L122" s="246">
        <v>18000</v>
      </c>
      <c r="M122" s="18" t="s">
        <v>65</v>
      </c>
      <c r="N122" s="18" t="s">
        <v>82</v>
      </c>
      <c r="O122" s="18" t="s">
        <v>72</v>
      </c>
      <c r="P122" s="18" t="s">
        <v>72</v>
      </c>
      <c r="Q122" s="190">
        <v>45471</v>
      </c>
      <c r="R122" s="190">
        <v>45531</v>
      </c>
      <c r="S122" s="21">
        <v>45626</v>
      </c>
      <c r="T122" s="190">
        <v>45591</v>
      </c>
      <c r="U122" s="21">
        <v>45693</v>
      </c>
      <c r="V122" s="19" t="s">
        <v>91</v>
      </c>
      <c r="W122" s="19"/>
      <c r="X122" s="19" t="s">
        <v>74</v>
      </c>
      <c r="Y122" s="21"/>
      <c r="Z122" s="89"/>
      <c r="AA122" s="18" t="s">
        <v>112</v>
      </c>
      <c r="AB122" s="18" t="s">
        <v>76</v>
      </c>
      <c r="AC122" s="19"/>
      <c r="AD122" s="69" t="s">
        <v>95</v>
      </c>
      <c r="AE122" s="21"/>
      <c r="AF122" s="22" t="str">
        <f t="shared" si="5"/>
        <v/>
      </c>
      <c r="AG122" s="214" t="s">
        <v>339</v>
      </c>
      <c r="AH122" s="381" t="s">
        <v>687</v>
      </c>
      <c r="AI122" s="21">
        <v>45475</v>
      </c>
    </row>
    <row r="123" spans="1:36" s="15" customFormat="1" ht="225" hidden="1">
      <c r="A123" s="46" t="s">
        <v>538</v>
      </c>
      <c r="B123" s="26" t="str">
        <f>IF('PCA Licit, Dispensa, Inexi'!$A123="","",VLOOKUP(A123,dados!$A$1:$B$24,2,FALSE))</f>
        <v>Diretoria de Engenharia e Arquitetura</v>
      </c>
      <c r="C123" s="166" t="s">
        <v>688</v>
      </c>
      <c r="D123" s="52" t="s">
        <v>114</v>
      </c>
      <c r="E123" s="166">
        <v>3557</v>
      </c>
      <c r="F123" s="18" t="s">
        <v>72</v>
      </c>
      <c r="G123" s="166" t="s">
        <v>689</v>
      </c>
      <c r="H123" s="166" t="s">
        <v>683</v>
      </c>
      <c r="I123" s="166" t="s">
        <v>684</v>
      </c>
      <c r="J123" s="19" t="s">
        <v>173</v>
      </c>
      <c r="K123" s="18">
        <v>1</v>
      </c>
      <c r="L123" s="246">
        <v>18000</v>
      </c>
      <c r="M123" s="18" t="s">
        <v>65</v>
      </c>
      <c r="N123" s="18" t="s">
        <v>82</v>
      </c>
      <c r="O123" s="18" t="s">
        <v>72</v>
      </c>
      <c r="P123" s="18" t="s">
        <v>72</v>
      </c>
      <c r="Q123" s="190">
        <v>45464</v>
      </c>
      <c r="R123" s="190">
        <v>45524</v>
      </c>
      <c r="S123" s="21"/>
      <c r="T123" s="190">
        <v>45584</v>
      </c>
      <c r="U123" s="21"/>
      <c r="V123" s="19" t="s">
        <v>73</v>
      </c>
      <c r="W123" s="19"/>
      <c r="X123" s="19" t="s">
        <v>74</v>
      </c>
      <c r="Y123" s="21"/>
      <c r="Z123" s="154"/>
      <c r="AA123" s="18" t="s">
        <v>112</v>
      </c>
      <c r="AB123" s="18" t="s">
        <v>76</v>
      </c>
      <c r="AC123" s="19"/>
      <c r="AD123" s="69" t="s">
        <v>95</v>
      </c>
      <c r="AE123" s="21"/>
      <c r="AF123" s="22" t="str">
        <f t="shared" si="5"/>
        <v/>
      </c>
      <c r="AG123" s="214"/>
      <c r="AH123" s="21"/>
      <c r="AI123" s="21">
        <v>45454</v>
      </c>
    </row>
    <row r="124" spans="1:36" s="15" customFormat="1" ht="225" hidden="1">
      <c r="A124" s="46" t="s">
        <v>538</v>
      </c>
      <c r="B124" s="26" t="str">
        <f>IF('PCA Licit, Dispensa, Inexi'!$A124="","",VLOOKUP(A124,dados!$A$1:$B$24,2,FALSE))</f>
        <v>Diretoria de Engenharia e Arquitetura</v>
      </c>
      <c r="C124" s="166" t="s">
        <v>690</v>
      </c>
      <c r="D124" s="52" t="s">
        <v>114</v>
      </c>
      <c r="E124" s="166">
        <v>3557</v>
      </c>
      <c r="F124" s="18" t="s">
        <v>72</v>
      </c>
      <c r="G124" s="166" t="s">
        <v>691</v>
      </c>
      <c r="H124" s="166" t="s">
        <v>683</v>
      </c>
      <c r="I124" s="166" t="s">
        <v>684</v>
      </c>
      <c r="J124" s="19" t="s">
        <v>173</v>
      </c>
      <c r="K124" s="18">
        <v>1</v>
      </c>
      <c r="L124" s="246">
        <v>18000</v>
      </c>
      <c r="M124" s="18" t="s">
        <v>65</v>
      </c>
      <c r="N124" s="18" t="s">
        <v>82</v>
      </c>
      <c r="O124" s="18" t="s">
        <v>72</v>
      </c>
      <c r="P124" s="18" t="s">
        <v>72</v>
      </c>
      <c r="Q124" s="190">
        <v>45343</v>
      </c>
      <c r="R124" s="190">
        <v>45403</v>
      </c>
      <c r="S124" s="21">
        <v>45645</v>
      </c>
      <c r="T124" s="190">
        <v>45463</v>
      </c>
      <c r="U124" s="21">
        <v>45366</v>
      </c>
      <c r="V124" s="19" t="s">
        <v>138</v>
      </c>
      <c r="W124" s="19"/>
      <c r="X124" s="19" t="s">
        <v>74</v>
      </c>
      <c r="Y124" s="21"/>
      <c r="Z124" s="153"/>
      <c r="AA124" s="18" t="s">
        <v>112</v>
      </c>
      <c r="AB124" s="18" t="s">
        <v>76</v>
      </c>
      <c r="AC124" s="19"/>
      <c r="AD124" s="69" t="s">
        <v>95</v>
      </c>
      <c r="AE124" s="21"/>
      <c r="AF124" s="22" t="str">
        <f t="shared" si="5"/>
        <v/>
      </c>
      <c r="AG124" s="214"/>
      <c r="AH124" s="21" t="s">
        <v>692</v>
      </c>
      <c r="AI124" s="21" t="s">
        <v>693</v>
      </c>
    </row>
    <row r="125" spans="1:36" s="15" customFormat="1" ht="225" hidden="1">
      <c r="A125" s="46" t="s">
        <v>538</v>
      </c>
      <c r="B125" s="26" t="str">
        <f>IF('PCA Licit, Dispensa, Inexi'!$A125="","",VLOOKUP(A125,dados!$A$1:$B$24,2,FALSE))</f>
        <v>Diretoria de Engenharia e Arquitetura</v>
      </c>
      <c r="C125" s="166" t="s">
        <v>694</v>
      </c>
      <c r="D125" s="52" t="s">
        <v>114</v>
      </c>
      <c r="E125" s="166">
        <v>3557</v>
      </c>
      <c r="F125" s="18" t="s">
        <v>72</v>
      </c>
      <c r="G125" s="166" t="s">
        <v>695</v>
      </c>
      <c r="H125" s="166" t="s">
        <v>683</v>
      </c>
      <c r="I125" s="166" t="s">
        <v>684</v>
      </c>
      <c r="J125" s="19" t="s">
        <v>173</v>
      </c>
      <c r="K125" s="18">
        <v>1</v>
      </c>
      <c r="L125" s="246">
        <v>18000</v>
      </c>
      <c r="M125" s="18" t="s">
        <v>65</v>
      </c>
      <c r="N125" s="18" t="s">
        <v>82</v>
      </c>
      <c r="O125" s="18" t="s">
        <v>72</v>
      </c>
      <c r="P125" s="18" t="s">
        <v>72</v>
      </c>
      <c r="Q125" s="190">
        <v>45229</v>
      </c>
      <c r="R125" s="190">
        <v>45321</v>
      </c>
      <c r="S125" s="21"/>
      <c r="T125" s="190">
        <v>45356</v>
      </c>
      <c r="U125" s="21"/>
      <c r="V125" s="19" t="s">
        <v>102</v>
      </c>
      <c r="W125" s="19"/>
      <c r="X125" s="19" t="s">
        <v>74</v>
      </c>
      <c r="Y125" s="21"/>
      <c r="Z125" s="152"/>
      <c r="AA125" s="18" t="s">
        <v>75</v>
      </c>
      <c r="AB125" s="18" t="s">
        <v>76</v>
      </c>
      <c r="AC125" s="19"/>
      <c r="AD125" s="69" t="s">
        <v>95</v>
      </c>
      <c r="AE125" s="21"/>
      <c r="AF125" s="22" t="str">
        <f t="shared" si="5"/>
        <v/>
      </c>
      <c r="AG125" s="214"/>
      <c r="AH125" s="18" t="s">
        <v>696</v>
      </c>
      <c r="AI125" s="21" t="s">
        <v>697</v>
      </c>
    </row>
    <row r="126" spans="1:36" s="15" customFormat="1" ht="106.5" hidden="1">
      <c r="A126" s="46" t="s">
        <v>538</v>
      </c>
      <c r="B126" s="26" t="str">
        <f>IF('PCA Licit, Dispensa, Inexi'!$A126="","",VLOOKUP(A126,dados!$A$1:$B$24,2,FALSE))</f>
        <v>Diretoria de Engenharia e Arquitetura</v>
      </c>
      <c r="C126" s="166" t="s">
        <v>698</v>
      </c>
      <c r="D126" s="52" t="s">
        <v>114</v>
      </c>
      <c r="E126" s="166">
        <v>3557</v>
      </c>
      <c r="F126" s="18" t="s">
        <v>72</v>
      </c>
      <c r="G126" s="166" t="s">
        <v>699</v>
      </c>
      <c r="H126" s="166" t="s">
        <v>683</v>
      </c>
      <c r="I126" s="166" t="s">
        <v>684</v>
      </c>
      <c r="J126" s="19" t="s">
        <v>173</v>
      </c>
      <c r="K126" s="18">
        <v>1</v>
      </c>
      <c r="L126" s="246">
        <v>12000</v>
      </c>
      <c r="M126" s="18" t="s">
        <v>65</v>
      </c>
      <c r="N126" s="18" t="s">
        <v>82</v>
      </c>
      <c r="O126" s="18" t="s">
        <v>72</v>
      </c>
      <c r="P126" s="18" t="s">
        <v>72</v>
      </c>
      <c r="Q126" s="190">
        <v>45412</v>
      </c>
      <c r="R126" s="190">
        <v>45502</v>
      </c>
      <c r="S126" s="21" t="s">
        <v>700</v>
      </c>
      <c r="T126" s="190">
        <v>45595</v>
      </c>
      <c r="U126" s="21" t="s">
        <v>700</v>
      </c>
      <c r="V126" s="19" t="s">
        <v>83</v>
      </c>
      <c r="W126" s="19"/>
      <c r="X126" s="19" t="s">
        <v>74</v>
      </c>
      <c r="Y126" s="21"/>
      <c r="Z126" s="19"/>
      <c r="AA126" s="18" t="s">
        <v>75</v>
      </c>
      <c r="AB126" s="18" t="s">
        <v>76</v>
      </c>
      <c r="AC126" s="19"/>
      <c r="AD126" s="69" t="s">
        <v>95</v>
      </c>
      <c r="AE126" s="21"/>
      <c r="AF126" s="22" t="str">
        <f t="shared" si="5"/>
        <v/>
      </c>
      <c r="AG126" s="214"/>
      <c r="AH126" s="21" t="s">
        <v>701</v>
      </c>
      <c r="AI126" s="21">
        <v>45475</v>
      </c>
    </row>
    <row r="127" spans="1:36" s="15" customFormat="1" ht="270" hidden="1">
      <c r="A127" s="46" t="s">
        <v>538</v>
      </c>
      <c r="B127" s="26" t="str">
        <f>IF('PCA Licit, Dispensa, Inexi'!$A127="","",VLOOKUP(A127,dados!$A$1:$B$24,2,FALSE))</f>
        <v>Diretoria de Engenharia e Arquitetura</v>
      </c>
      <c r="C127" s="166" t="s">
        <v>702</v>
      </c>
      <c r="D127" s="52" t="s">
        <v>114</v>
      </c>
      <c r="E127" s="19">
        <v>2771</v>
      </c>
      <c r="F127" s="18" t="s">
        <v>72</v>
      </c>
      <c r="G127" s="19" t="s">
        <v>703</v>
      </c>
      <c r="H127" s="166" t="s">
        <v>683</v>
      </c>
      <c r="I127" s="19" t="s">
        <v>704</v>
      </c>
      <c r="J127" s="19" t="s">
        <v>173</v>
      </c>
      <c r="K127" s="18">
        <v>1</v>
      </c>
      <c r="L127" s="246">
        <v>35000</v>
      </c>
      <c r="M127" s="18" t="s">
        <v>65</v>
      </c>
      <c r="N127" s="18" t="s">
        <v>82</v>
      </c>
      <c r="O127" s="18" t="s">
        <v>72</v>
      </c>
      <c r="P127" s="18" t="s">
        <v>72</v>
      </c>
      <c r="Q127" s="21">
        <v>45566</v>
      </c>
      <c r="R127" s="50">
        <v>45636</v>
      </c>
      <c r="S127" s="21"/>
      <c r="T127" s="21">
        <v>45726</v>
      </c>
      <c r="U127" s="21"/>
      <c r="V127" s="19" t="s">
        <v>111</v>
      </c>
      <c r="W127" s="19"/>
      <c r="X127" s="19" t="s">
        <v>74</v>
      </c>
      <c r="Y127" s="21"/>
      <c r="Z127" s="19"/>
      <c r="AA127" s="18" t="s">
        <v>112</v>
      </c>
      <c r="AB127" s="18" t="s">
        <v>76</v>
      </c>
      <c r="AC127" s="19"/>
      <c r="AD127" s="69" t="s">
        <v>95</v>
      </c>
      <c r="AE127" s="21"/>
      <c r="AF127" s="22" t="str">
        <f t="shared" si="5"/>
        <v/>
      </c>
      <c r="AG127" s="214"/>
      <c r="AH127" s="21"/>
      <c r="AI127" s="21"/>
    </row>
    <row r="128" spans="1:36" s="15" customFormat="1" ht="240" hidden="1">
      <c r="A128" s="46" t="s">
        <v>538</v>
      </c>
      <c r="B128" s="26" t="str">
        <f>IF('PCA Licit, Dispensa, Inexi'!$A128="","",VLOOKUP(A128,dados!$A$1:$B$24,2,FALSE))</f>
        <v>Diretoria de Engenharia e Arquitetura</v>
      </c>
      <c r="C128" s="166" t="s">
        <v>705</v>
      </c>
      <c r="D128" s="52" t="s">
        <v>114</v>
      </c>
      <c r="E128" s="19">
        <v>2771</v>
      </c>
      <c r="F128" s="18" t="s">
        <v>72</v>
      </c>
      <c r="G128" s="19" t="s">
        <v>706</v>
      </c>
      <c r="H128" s="166" t="s">
        <v>683</v>
      </c>
      <c r="I128" s="19" t="s">
        <v>704</v>
      </c>
      <c r="J128" s="19" t="s">
        <v>173</v>
      </c>
      <c r="K128" s="18">
        <v>1</v>
      </c>
      <c r="L128" s="246">
        <v>25000</v>
      </c>
      <c r="M128" s="18" t="s">
        <v>65</v>
      </c>
      <c r="N128" s="18" t="s">
        <v>82</v>
      </c>
      <c r="O128" s="18" t="s">
        <v>72</v>
      </c>
      <c r="P128" s="18" t="s">
        <v>72</v>
      </c>
      <c r="Q128" s="21">
        <v>45411</v>
      </c>
      <c r="R128" s="50">
        <v>45531</v>
      </c>
      <c r="S128" s="21"/>
      <c r="T128" s="21">
        <v>45591</v>
      </c>
      <c r="U128" s="21"/>
      <c r="V128" s="19" t="s">
        <v>83</v>
      </c>
      <c r="W128" s="19"/>
      <c r="X128" s="19" t="s">
        <v>74</v>
      </c>
      <c r="Y128" s="21"/>
      <c r="Z128" s="19"/>
      <c r="AA128" s="18" t="s">
        <v>112</v>
      </c>
      <c r="AB128" s="18" t="s">
        <v>76</v>
      </c>
      <c r="AC128" s="19"/>
      <c r="AD128" s="69" t="s">
        <v>95</v>
      </c>
      <c r="AE128" s="21"/>
      <c r="AF128" s="22" t="str">
        <f t="shared" si="5"/>
        <v/>
      </c>
      <c r="AG128" s="214"/>
      <c r="AH128" s="21"/>
      <c r="AI128" s="21"/>
    </row>
    <row r="129" spans="1:35" s="15" customFormat="1" ht="76.5" hidden="1">
      <c r="A129" s="46" t="s">
        <v>538</v>
      </c>
      <c r="B129" s="26" t="str">
        <f>IF('PCA Licit, Dispensa, Inexi'!$A129="","",VLOOKUP(A129,dados!$A$1:$B$24,2,FALSE))</f>
        <v>Diretoria de Engenharia e Arquitetura</v>
      </c>
      <c r="C129" s="166" t="s">
        <v>707</v>
      </c>
      <c r="D129" s="52" t="s">
        <v>114</v>
      </c>
      <c r="E129" s="19">
        <v>2771</v>
      </c>
      <c r="F129" s="18" t="s">
        <v>72</v>
      </c>
      <c r="G129" s="19" t="s">
        <v>708</v>
      </c>
      <c r="H129" s="19" t="s">
        <v>683</v>
      </c>
      <c r="I129" s="19" t="s">
        <v>704</v>
      </c>
      <c r="J129" s="19" t="s">
        <v>173</v>
      </c>
      <c r="K129" s="18">
        <v>1</v>
      </c>
      <c r="L129" s="246">
        <v>45000</v>
      </c>
      <c r="M129" s="18" t="s">
        <v>65</v>
      </c>
      <c r="N129" s="18" t="s">
        <v>82</v>
      </c>
      <c r="O129" s="18" t="s">
        <v>72</v>
      </c>
      <c r="P129" s="18" t="s">
        <v>72</v>
      </c>
      <c r="Q129" s="21">
        <v>45465</v>
      </c>
      <c r="R129" s="50">
        <v>45525</v>
      </c>
      <c r="S129" s="21"/>
      <c r="T129" s="21">
        <v>45585</v>
      </c>
      <c r="U129" s="21"/>
      <c r="V129" s="19" t="s">
        <v>102</v>
      </c>
      <c r="W129" s="19"/>
      <c r="X129" s="19" t="s">
        <v>74</v>
      </c>
      <c r="Y129" s="21"/>
      <c r="Z129" s="19"/>
      <c r="AA129" s="18" t="s">
        <v>112</v>
      </c>
      <c r="AB129" s="18" t="s">
        <v>76</v>
      </c>
      <c r="AC129" s="19"/>
      <c r="AD129" s="69" t="s">
        <v>95</v>
      </c>
      <c r="AE129" s="21"/>
      <c r="AF129" s="22" t="str">
        <f t="shared" si="5"/>
        <v/>
      </c>
      <c r="AG129" s="214"/>
      <c r="AH129" s="21"/>
      <c r="AI129" s="21" t="s">
        <v>709</v>
      </c>
    </row>
    <row r="130" spans="1:35" s="15" customFormat="1" ht="240" hidden="1">
      <c r="A130" s="46" t="s">
        <v>538</v>
      </c>
      <c r="B130" s="26" t="str">
        <f>IF('PCA Licit, Dispensa, Inexi'!$A130="","",VLOOKUP(A130,dados!$A$1:$B$24,2,FALSE))</f>
        <v>Diretoria de Engenharia e Arquitetura</v>
      </c>
      <c r="C130" s="166" t="s">
        <v>710</v>
      </c>
      <c r="D130" s="52" t="s">
        <v>114</v>
      </c>
      <c r="E130" s="19">
        <v>2771</v>
      </c>
      <c r="F130" s="18" t="s">
        <v>72</v>
      </c>
      <c r="G130" s="19" t="s">
        <v>711</v>
      </c>
      <c r="H130" s="19" t="s">
        <v>683</v>
      </c>
      <c r="I130" s="19" t="s">
        <v>704</v>
      </c>
      <c r="J130" s="19" t="s">
        <v>173</v>
      </c>
      <c r="K130" s="18">
        <v>1</v>
      </c>
      <c r="L130" s="246">
        <v>25000</v>
      </c>
      <c r="M130" s="18" t="s">
        <v>65</v>
      </c>
      <c r="N130" s="18" t="s">
        <v>82</v>
      </c>
      <c r="O130" s="18" t="s">
        <v>72</v>
      </c>
      <c r="P130" s="18" t="s">
        <v>72</v>
      </c>
      <c r="Q130" s="21">
        <v>45343</v>
      </c>
      <c r="R130" s="50">
        <v>45403</v>
      </c>
      <c r="S130" s="21">
        <v>45645</v>
      </c>
      <c r="T130" s="21">
        <v>45463</v>
      </c>
      <c r="U130" s="21">
        <v>45735</v>
      </c>
      <c r="V130" s="19" t="s">
        <v>111</v>
      </c>
      <c r="W130" s="19"/>
      <c r="X130" s="19" t="s">
        <v>74</v>
      </c>
      <c r="Y130" s="21"/>
      <c r="Z130" s="19"/>
      <c r="AA130" s="18" t="s">
        <v>112</v>
      </c>
      <c r="AB130" s="18" t="s">
        <v>76</v>
      </c>
      <c r="AC130" s="19"/>
      <c r="AD130" s="69" t="s">
        <v>95</v>
      </c>
      <c r="AE130" s="21"/>
      <c r="AF130" s="22" t="str">
        <f t="shared" si="5"/>
        <v/>
      </c>
      <c r="AG130" s="214"/>
      <c r="AH130" s="21" t="s">
        <v>712</v>
      </c>
      <c r="AI130" s="21"/>
    </row>
    <row r="131" spans="1:35" s="15" customFormat="1" ht="255" hidden="1">
      <c r="A131" s="46" t="s">
        <v>538</v>
      </c>
      <c r="B131" s="26" t="str">
        <f>IF('PCA Licit, Dispensa, Inexi'!$A131="","",VLOOKUP(A131,dados!$A$1:$B$24,2,FALSE))</f>
        <v>Diretoria de Engenharia e Arquitetura</v>
      </c>
      <c r="C131" s="166" t="s">
        <v>713</v>
      </c>
      <c r="D131" s="52" t="s">
        <v>114</v>
      </c>
      <c r="E131" s="19">
        <v>2771</v>
      </c>
      <c r="F131" s="18" t="s">
        <v>72</v>
      </c>
      <c r="G131" s="19" t="s">
        <v>714</v>
      </c>
      <c r="H131" s="19" t="s">
        <v>683</v>
      </c>
      <c r="I131" s="19" t="s">
        <v>704</v>
      </c>
      <c r="J131" s="19" t="s">
        <v>173</v>
      </c>
      <c r="K131" s="18">
        <v>1</v>
      </c>
      <c r="L131" s="246">
        <v>50000</v>
      </c>
      <c r="M131" s="18" t="s">
        <v>65</v>
      </c>
      <c r="N131" s="18" t="s">
        <v>82</v>
      </c>
      <c r="O131" s="18" t="s">
        <v>72</v>
      </c>
      <c r="P131" s="18" t="s">
        <v>72</v>
      </c>
      <c r="Q131" s="21">
        <v>45229</v>
      </c>
      <c r="R131" s="50">
        <v>44956</v>
      </c>
      <c r="S131" s="21"/>
      <c r="T131" s="21">
        <v>45026</v>
      </c>
      <c r="U131" s="21"/>
      <c r="V131" s="19" t="s">
        <v>138</v>
      </c>
      <c r="W131" s="19"/>
      <c r="X131" s="19" t="s">
        <v>74</v>
      </c>
      <c r="Y131" s="21"/>
      <c r="Z131" s="19"/>
      <c r="AA131" s="18" t="s">
        <v>75</v>
      </c>
      <c r="AB131" s="18" t="s">
        <v>76</v>
      </c>
      <c r="AC131" s="19"/>
      <c r="AD131" s="69" t="s">
        <v>95</v>
      </c>
      <c r="AE131" s="21"/>
      <c r="AF131" s="22" t="str">
        <f t="shared" si="5"/>
        <v/>
      </c>
      <c r="AG131" s="214"/>
      <c r="AH131" s="21" t="s">
        <v>715</v>
      </c>
      <c r="AI131" s="21" t="s">
        <v>716</v>
      </c>
    </row>
    <row r="132" spans="1:35" s="15" customFormat="1" ht="285" hidden="1">
      <c r="A132" s="46" t="s">
        <v>538</v>
      </c>
      <c r="B132" s="26" t="str">
        <f>IF('PCA Licit, Dispensa, Inexi'!$A132="","",VLOOKUP(A132,dados!$A$1:$B$24,2,FALSE))</f>
        <v>Diretoria de Engenharia e Arquitetura</v>
      </c>
      <c r="C132" s="166" t="s">
        <v>717</v>
      </c>
      <c r="D132" s="52" t="s">
        <v>114</v>
      </c>
      <c r="E132" s="19">
        <v>2771</v>
      </c>
      <c r="F132" s="18" t="s">
        <v>72</v>
      </c>
      <c r="G132" s="19" t="s">
        <v>718</v>
      </c>
      <c r="H132" s="19" t="s">
        <v>683</v>
      </c>
      <c r="I132" s="19" t="s">
        <v>704</v>
      </c>
      <c r="J132" s="19" t="s">
        <v>173</v>
      </c>
      <c r="K132" s="18">
        <v>1</v>
      </c>
      <c r="L132" s="246">
        <v>35000</v>
      </c>
      <c r="M132" s="18" t="s">
        <v>65</v>
      </c>
      <c r="N132" s="18" t="s">
        <v>82</v>
      </c>
      <c r="O132" s="18" t="s">
        <v>72</v>
      </c>
      <c r="P132" s="18" t="s">
        <v>72</v>
      </c>
      <c r="Q132" s="190">
        <v>45412</v>
      </c>
      <c r="R132" s="190">
        <v>45502</v>
      </c>
      <c r="S132" s="21">
        <v>45641</v>
      </c>
      <c r="T132" s="190">
        <v>45595</v>
      </c>
      <c r="U132" s="21">
        <v>45731</v>
      </c>
      <c r="V132" s="19" t="s">
        <v>111</v>
      </c>
      <c r="W132" s="19"/>
      <c r="X132" s="19" t="s">
        <v>74</v>
      </c>
      <c r="Y132" s="21"/>
      <c r="Z132" s="19"/>
      <c r="AA132" s="18" t="s">
        <v>112</v>
      </c>
      <c r="AB132" s="18" t="s">
        <v>76</v>
      </c>
      <c r="AC132" s="19"/>
      <c r="AD132" s="69" t="s">
        <v>95</v>
      </c>
      <c r="AE132" s="21"/>
      <c r="AF132" s="22" t="str">
        <f t="shared" si="5"/>
        <v/>
      </c>
      <c r="AG132" s="214"/>
      <c r="AH132" s="21" t="s">
        <v>719</v>
      </c>
      <c r="AI132" s="21"/>
    </row>
    <row r="133" spans="1:35" s="15" customFormat="1" ht="135" hidden="1">
      <c r="A133" s="46" t="s">
        <v>538</v>
      </c>
      <c r="B133" s="26" t="str">
        <f>IF('PCA Licit, Dispensa, Inexi'!$A133="","",VLOOKUP(A133,dados!$A$1:$B$24,2,FALSE))</f>
        <v>Diretoria de Engenharia e Arquitetura</v>
      </c>
      <c r="C133" s="166" t="s">
        <v>720</v>
      </c>
      <c r="D133" s="51" t="s">
        <v>540</v>
      </c>
      <c r="E133" s="18">
        <v>21369</v>
      </c>
      <c r="F133" s="18" t="s">
        <v>72</v>
      </c>
      <c r="G133" s="19" t="s">
        <v>721</v>
      </c>
      <c r="H133" s="19" t="s">
        <v>543</v>
      </c>
      <c r="I133" s="19" t="s">
        <v>722</v>
      </c>
      <c r="J133" s="19" t="s">
        <v>173</v>
      </c>
      <c r="K133" s="18">
        <v>1</v>
      </c>
      <c r="L133" s="246">
        <v>450000</v>
      </c>
      <c r="M133" s="18" t="s">
        <v>65</v>
      </c>
      <c r="N133" s="18" t="s">
        <v>82</v>
      </c>
      <c r="O133" s="18" t="s">
        <v>72</v>
      </c>
      <c r="P133" s="18" t="s">
        <v>72</v>
      </c>
      <c r="Q133" s="190">
        <v>45179</v>
      </c>
      <c r="R133" s="190">
        <v>45366</v>
      </c>
      <c r="S133" s="21">
        <v>45565</v>
      </c>
      <c r="T133" s="190">
        <v>45427</v>
      </c>
      <c r="U133" s="21">
        <v>45626</v>
      </c>
      <c r="V133" s="19" t="s">
        <v>138</v>
      </c>
      <c r="W133" s="19"/>
      <c r="X133" s="19" t="s">
        <v>74</v>
      </c>
      <c r="Y133" s="21"/>
      <c r="Z133" s="19"/>
      <c r="AA133" s="18" t="s">
        <v>112</v>
      </c>
      <c r="AB133" s="18" t="s">
        <v>76</v>
      </c>
      <c r="AC133" s="19"/>
      <c r="AD133" s="69" t="s">
        <v>95</v>
      </c>
      <c r="AE133" s="21"/>
      <c r="AF133" s="22" t="str">
        <f t="shared" si="5"/>
        <v/>
      </c>
      <c r="AG133" s="214"/>
      <c r="AH133" s="21" t="s">
        <v>723</v>
      </c>
      <c r="AI133" s="21" t="s">
        <v>724</v>
      </c>
    </row>
    <row r="134" spans="1:35" s="15" customFormat="1" ht="150" hidden="1">
      <c r="A134" s="46" t="s">
        <v>538</v>
      </c>
      <c r="B134" s="26" t="str">
        <f>IF('PCA Licit, Dispensa, Inexi'!$A134="","",VLOOKUP(A134,dados!$A$1:$B$24,2,FALSE))</f>
        <v>Diretoria de Engenharia e Arquitetura</v>
      </c>
      <c r="C134" s="166" t="s">
        <v>725</v>
      </c>
      <c r="D134" s="52" t="s">
        <v>540</v>
      </c>
      <c r="E134" s="166">
        <v>20060</v>
      </c>
      <c r="F134" s="18" t="s">
        <v>72</v>
      </c>
      <c r="G134" s="166" t="s">
        <v>726</v>
      </c>
      <c r="H134" s="19" t="s">
        <v>543</v>
      </c>
      <c r="I134" s="166" t="s">
        <v>544</v>
      </c>
      <c r="J134" s="19" t="s">
        <v>173</v>
      </c>
      <c r="K134" s="18">
        <v>1</v>
      </c>
      <c r="L134" s="246">
        <v>90000</v>
      </c>
      <c r="M134" s="18" t="s">
        <v>65</v>
      </c>
      <c r="N134" s="18" t="s">
        <v>82</v>
      </c>
      <c r="O134" s="18" t="s">
        <v>72</v>
      </c>
      <c r="P134" s="18" t="s">
        <v>72</v>
      </c>
      <c r="Q134" s="190">
        <v>45301</v>
      </c>
      <c r="R134" s="190">
        <v>45379</v>
      </c>
      <c r="S134" s="21"/>
      <c r="T134" s="190">
        <v>45575</v>
      </c>
      <c r="U134" s="21">
        <v>45858</v>
      </c>
      <c r="V134" s="19" t="s">
        <v>546</v>
      </c>
      <c r="W134" s="19" t="s">
        <v>546</v>
      </c>
      <c r="X134" s="19" t="s">
        <v>74</v>
      </c>
      <c r="Y134" s="21"/>
      <c r="Z134" s="19"/>
      <c r="AA134" s="18" t="s">
        <v>112</v>
      </c>
      <c r="AB134" s="18" t="s">
        <v>547</v>
      </c>
      <c r="AC134" s="19"/>
      <c r="AD134" s="69" t="s">
        <v>95</v>
      </c>
      <c r="AE134" s="21"/>
      <c r="AF134" s="22" t="str">
        <f t="shared" si="5"/>
        <v/>
      </c>
      <c r="AG134" s="214" t="s">
        <v>339</v>
      </c>
      <c r="AH134" s="21" t="s">
        <v>727</v>
      </c>
      <c r="AI134" s="21" t="s">
        <v>549</v>
      </c>
    </row>
    <row r="135" spans="1:35" s="15" customFormat="1" ht="409.5" hidden="1">
      <c r="A135" s="46" t="s">
        <v>538</v>
      </c>
      <c r="B135" s="26" t="str">
        <f>IF('PCA Licit, Dispensa, Inexi'!$A135="","",VLOOKUP(A135,dados!$A$1:$B$24,2,FALSE))</f>
        <v>Diretoria de Engenharia e Arquitetura</v>
      </c>
      <c r="C135" s="166" t="s">
        <v>728</v>
      </c>
      <c r="D135" s="143" t="s">
        <v>114</v>
      </c>
      <c r="E135" s="166" t="s">
        <v>729</v>
      </c>
      <c r="F135" s="18" t="s">
        <v>72</v>
      </c>
      <c r="G135" s="19" t="s">
        <v>730</v>
      </c>
      <c r="H135" s="19" t="s">
        <v>683</v>
      </c>
      <c r="I135" s="192" t="s">
        <v>731</v>
      </c>
      <c r="J135" s="19" t="s">
        <v>173</v>
      </c>
      <c r="K135" s="18">
        <v>1</v>
      </c>
      <c r="L135" s="237">
        <v>600000</v>
      </c>
      <c r="M135" s="18" t="s">
        <v>65</v>
      </c>
      <c r="N135" s="24" t="s">
        <v>82</v>
      </c>
      <c r="O135" s="47" t="s">
        <v>72</v>
      </c>
      <c r="P135" s="18" t="s">
        <v>72</v>
      </c>
      <c r="Q135" s="190">
        <v>45298</v>
      </c>
      <c r="R135" s="190">
        <v>45352</v>
      </c>
      <c r="S135" s="151">
        <v>45575</v>
      </c>
      <c r="T135" s="190">
        <v>45413</v>
      </c>
      <c r="U135" s="151">
        <v>45636</v>
      </c>
      <c r="V135" s="19" t="s">
        <v>73</v>
      </c>
      <c r="W135" s="19"/>
      <c r="X135" s="19" t="s">
        <v>74</v>
      </c>
      <c r="Y135" s="151"/>
      <c r="Z135" s="55"/>
      <c r="AA135" s="18" t="s">
        <v>112</v>
      </c>
      <c r="AB135" s="18" t="s">
        <v>76</v>
      </c>
      <c r="AC135" s="55"/>
      <c r="AD135" s="69" t="s">
        <v>95</v>
      </c>
      <c r="AE135" s="151"/>
      <c r="AF135" s="22" t="str">
        <f t="shared" si="5"/>
        <v/>
      </c>
      <c r="AG135" s="214"/>
      <c r="AH135" s="151" t="s">
        <v>732</v>
      </c>
      <c r="AI135" s="21" t="s">
        <v>733</v>
      </c>
    </row>
    <row r="136" spans="1:35" s="15" customFormat="1" ht="409.5" hidden="1">
      <c r="A136" s="46" t="s">
        <v>538</v>
      </c>
      <c r="B136" s="26" t="str">
        <f>IF('PCA Licit, Dispensa, Inexi'!$A136="","",VLOOKUP(A136,dados!$A$1:$B$24,2,FALSE))</f>
        <v>Diretoria de Engenharia e Arquitetura</v>
      </c>
      <c r="C136" s="166" t="s">
        <v>734</v>
      </c>
      <c r="D136" s="143" t="s">
        <v>114</v>
      </c>
      <c r="E136" s="166">
        <v>2771</v>
      </c>
      <c r="F136" s="18" t="s">
        <v>72</v>
      </c>
      <c r="G136" s="19" t="s">
        <v>735</v>
      </c>
      <c r="H136" s="19" t="s">
        <v>683</v>
      </c>
      <c r="I136" s="192" t="s">
        <v>736</v>
      </c>
      <c r="J136" s="19" t="s">
        <v>173</v>
      </c>
      <c r="K136" s="18">
        <v>1</v>
      </c>
      <c r="L136" s="237">
        <v>150000</v>
      </c>
      <c r="M136" s="18" t="s">
        <v>65</v>
      </c>
      <c r="N136" s="24" t="s">
        <v>82</v>
      </c>
      <c r="O136" s="47" t="s">
        <v>72</v>
      </c>
      <c r="P136" s="18" t="s">
        <v>72</v>
      </c>
      <c r="Q136" s="190">
        <v>45298</v>
      </c>
      <c r="R136" s="190">
        <v>45334</v>
      </c>
      <c r="S136" s="120">
        <v>45503</v>
      </c>
      <c r="T136" s="190">
        <v>45394</v>
      </c>
      <c r="U136" s="120">
        <v>45565</v>
      </c>
      <c r="V136" s="19" t="s">
        <v>138</v>
      </c>
      <c r="W136" s="19"/>
      <c r="X136" s="19" t="s">
        <v>74</v>
      </c>
      <c r="Y136" s="67"/>
      <c r="Z136" s="67"/>
      <c r="AA136" s="18" t="s">
        <v>75</v>
      </c>
      <c r="AB136" s="18" t="s">
        <v>76</v>
      </c>
      <c r="AC136" s="67"/>
      <c r="AD136" s="69" t="s">
        <v>95</v>
      </c>
      <c r="AE136" s="67"/>
      <c r="AF136" s="22" t="str">
        <f t="shared" si="5"/>
        <v/>
      </c>
      <c r="AG136" s="214"/>
      <c r="AH136" s="329" t="s">
        <v>737</v>
      </c>
      <c r="AI136" s="21" t="s">
        <v>738</v>
      </c>
    </row>
    <row r="137" spans="1:35" s="15" customFormat="1" ht="60" hidden="1" customHeight="1">
      <c r="A137" s="46" t="s">
        <v>538</v>
      </c>
      <c r="B137" s="26" t="str">
        <f>IF('PCA Licit, Dispensa, Inexi'!$A137="","",VLOOKUP(A137,dados!$A$1:$B$24,2,FALSE))</f>
        <v>Diretoria de Engenharia e Arquitetura</v>
      </c>
      <c r="C137" s="166" t="s">
        <v>739</v>
      </c>
      <c r="D137" s="143" t="s">
        <v>114</v>
      </c>
      <c r="E137" s="166">
        <v>2771</v>
      </c>
      <c r="F137" s="18" t="s">
        <v>72</v>
      </c>
      <c r="G137" s="19" t="s">
        <v>740</v>
      </c>
      <c r="H137" s="19" t="s">
        <v>683</v>
      </c>
      <c r="I137" s="192" t="s">
        <v>741</v>
      </c>
      <c r="J137" s="19" t="s">
        <v>173</v>
      </c>
      <c r="K137" s="18">
        <v>1</v>
      </c>
      <c r="L137" s="237">
        <v>150000</v>
      </c>
      <c r="M137" s="18" t="s">
        <v>65</v>
      </c>
      <c r="N137" s="24" t="s">
        <v>82</v>
      </c>
      <c r="O137" s="47" t="s">
        <v>72</v>
      </c>
      <c r="P137" s="18" t="s">
        <v>72</v>
      </c>
      <c r="Q137" s="190">
        <v>45298</v>
      </c>
      <c r="R137" s="190">
        <v>45334</v>
      </c>
      <c r="S137" s="190">
        <v>45480</v>
      </c>
      <c r="T137" s="190">
        <v>45397</v>
      </c>
      <c r="U137" s="190">
        <v>45540</v>
      </c>
      <c r="V137" s="19" t="s">
        <v>91</v>
      </c>
      <c r="W137" s="19"/>
      <c r="X137" s="19" t="s">
        <v>74</v>
      </c>
      <c r="Y137" s="67"/>
      <c r="Z137" s="67"/>
      <c r="AA137" s="18" t="s">
        <v>75</v>
      </c>
      <c r="AB137" s="18" t="s">
        <v>76</v>
      </c>
      <c r="AC137" s="67"/>
      <c r="AD137" s="69" t="s">
        <v>95</v>
      </c>
      <c r="AE137" s="67"/>
      <c r="AF137" s="22" t="str">
        <f t="shared" si="5"/>
        <v/>
      </c>
      <c r="AG137" s="214"/>
      <c r="AH137" s="329" t="s">
        <v>742</v>
      </c>
      <c r="AI137" s="119" t="s">
        <v>743</v>
      </c>
    </row>
    <row r="138" spans="1:35" s="15" customFormat="1" ht="60" hidden="1" customHeight="1">
      <c r="A138" s="46" t="s">
        <v>538</v>
      </c>
      <c r="B138" s="26" t="str">
        <f>IF('PCA Licit, Dispensa, Inexi'!$A138="","",VLOOKUP(A138,dados!$A$1:$B$24,2,FALSE))</f>
        <v>Diretoria de Engenharia e Arquitetura</v>
      </c>
      <c r="C138" s="166" t="s">
        <v>744</v>
      </c>
      <c r="D138" s="143" t="s">
        <v>114</v>
      </c>
      <c r="E138" s="166">
        <v>3557</v>
      </c>
      <c r="F138" s="18" t="s">
        <v>72</v>
      </c>
      <c r="G138" s="19" t="s">
        <v>745</v>
      </c>
      <c r="H138" s="19" t="s">
        <v>683</v>
      </c>
      <c r="I138" s="192" t="s">
        <v>746</v>
      </c>
      <c r="J138" s="19" t="s">
        <v>173</v>
      </c>
      <c r="K138" s="18">
        <v>1</v>
      </c>
      <c r="L138" s="237">
        <v>80000</v>
      </c>
      <c r="M138" s="18" t="s">
        <v>65</v>
      </c>
      <c r="N138" s="24" t="s">
        <v>82</v>
      </c>
      <c r="O138" s="47" t="s">
        <v>72</v>
      </c>
      <c r="P138" s="18" t="s">
        <v>72</v>
      </c>
      <c r="Q138" s="190">
        <v>45298</v>
      </c>
      <c r="R138" s="190">
        <v>45335</v>
      </c>
      <c r="S138" s="67"/>
      <c r="T138" s="190">
        <v>45395</v>
      </c>
      <c r="U138" s="67"/>
      <c r="V138" s="19" t="s">
        <v>83</v>
      </c>
      <c r="W138" s="19" t="s">
        <v>102</v>
      </c>
      <c r="X138" s="19" t="s">
        <v>74</v>
      </c>
      <c r="Y138" s="352">
        <v>45331</v>
      </c>
      <c r="Z138" s="351" t="s">
        <v>747</v>
      </c>
      <c r="AA138" s="18" t="s">
        <v>130</v>
      </c>
      <c r="AB138" s="18" t="s">
        <v>76</v>
      </c>
      <c r="AC138" s="350" t="s">
        <v>748</v>
      </c>
      <c r="AD138" s="69" t="s">
        <v>95</v>
      </c>
      <c r="AE138" s="352">
        <v>45387</v>
      </c>
      <c r="AF138" s="22">
        <f t="shared" si="5"/>
        <v>56</v>
      </c>
      <c r="AG138" s="214" t="s">
        <v>749</v>
      </c>
      <c r="AH138" s="329"/>
      <c r="AI138" s="119">
        <v>45336</v>
      </c>
    </row>
    <row r="139" spans="1:35" s="15" customFormat="1" ht="60" hidden="1" customHeight="1">
      <c r="A139" s="46" t="s">
        <v>538</v>
      </c>
      <c r="B139" s="26" t="str">
        <f>IF('PCA Licit, Dispensa, Inexi'!$A139="","",VLOOKUP(A139,dados!$A$1:$B$24,2,FALSE))</f>
        <v>Diretoria de Engenharia e Arquitetura</v>
      </c>
      <c r="C139" s="166" t="s">
        <v>750</v>
      </c>
      <c r="D139" s="143" t="s">
        <v>114</v>
      </c>
      <c r="E139" s="166">
        <v>2771</v>
      </c>
      <c r="F139" s="18" t="s">
        <v>72</v>
      </c>
      <c r="G139" s="19" t="s">
        <v>751</v>
      </c>
      <c r="H139" s="19" t="s">
        <v>683</v>
      </c>
      <c r="I139" s="192" t="s">
        <v>752</v>
      </c>
      <c r="J139" s="19" t="s">
        <v>173</v>
      </c>
      <c r="K139" s="18">
        <v>1</v>
      </c>
      <c r="L139" s="237">
        <v>3200000</v>
      </c>
      <c r="M139" s="18" t="s">
        <v>65</v>
      </c>
      <c r="N139" s="24" t="s">
        <v>82</v>
      </c>
      <c r="O139" s="47" t="s">
        <v>72</v>
      </c>
      <c r="P139" s="18" t="s">
        <v>72</v>
      </c>
      <c r="Q139" s="190">
        <v>45419</v>
      </c>
      <c r="R139" s="190">
        <v>45480</v>
      </c>
      <c r="S139" s="67"/>
      <c r="T139" s="190">
        <v>45540</v>
      </c>
      <c r="U139" s="67"/>
      <c r="V139" s="19" t="s">
        <v>102</v>
      </c>
      <c r="W139" s="19"/>
      <c r="X139" s="19" t="s">
        <v>74</v>
      </c>
      <c r="Y139" s="67"/>
      <c r="Z139" s="365" t="s">
        <v>753</v>
      </c>
      <c r="AA139" s="18" t="s">
        <v>112</v>
      </c>
      <c r="AB139" s="18" t="s">
        <v>76</v>
      </c>
      <c r="AC139" s="67"/>
      <c r="AD139" s="69" t="s">
        <v>95</v>
      </c>
      <c r="AE139" s="67"/>
      <c r="AF139" s="22" t="str">
        <f t="shared" si="5"/>
        <v/>
      </c>
      <c r="AG139" s="214"/>
      <c r="AH139" s="329"/>
      <c r="AI139" s="21" t="s">
        <v>709</v>
      </c>
    </row>
    <row r="140" spans="1:35" s="15" customFormat="1" ht="60" hidden="1" customHeight="1">
      <c r="A140" s="46" t="s">
        <v>538</v>
      </c>
      <c r="B140" s="26" t="str">
        <f>IF('PCA Licit, Dispensa, Inexi'!$A140="","",VLOOKUP(A140,dados!$A$1:$B$24,2,FALSE))</f>
        <v>Diretoria de Engenharia e Arquitetura</v>
      </c>
      <c r="C140" s="166" t="s">
        <v>754</v>
      </c>
      <c r="D140" s="143" t="s">
        <v>114</v>
      </c>
      <c r="E140" s="166">
        <v>3557</v>
      </c>
      <c r="F140" s="18" t="s">
        <v>72</v>
      </c>
      <c r="G140" s="19" t="s">
        <v>755</v>
      </c>
      <c r="H140" s="19" t="s">
        <v>683</v>
      </c>
      <c r="I140" s="19" t="s">
        <v>756</v>
      </c>
      <c r="J140" s="19" t="s">
        <v>173</v>
      </c>
      <c r="K140" s="18">
        <v>1</v>
      </c>
      <c r="L140" s="237">
        <v>350000</v>
      </c>
      <c r="M140" s="18" t="s">
        <v>65</v>
      </c>
      <c r="N140" s="24" t="s">
        <v>82</v>
      </c>
      <c r="O140" s="47" t="s">
        <v>72</v>
      </c>
      <c r="P140" s="18" t="s">
        <v>72</v>
      </c>
      <c r="Q140" s="190">
        <v>45229</v>
      </c>
      <c r="R140" s="190">
        <v>45329</v>
      </c>
      <c r="S140" s="120">
        <v>45432</v>
      </c>
      <c r="T140" s="190">
        <v>45386</v>
      </c>
      <c r="U140" s="120">
        <v>45493</v>
      </c>
      <c r="V140" s="19" t="s">
        <v>73</v>
      </c>
      <c r="W140" s="19"/>
      <c r="X140" s="19" t="s">
        <v>74</v>
      </c>
      <c r="Y140" s="67"/>
      <c r="Z140" s="67"/>
      <c r="AA140" s="18" t="s">
        <v>112</v>
      </c>
      <c r="AB140" s="18" t="s">
        <v>76</v>
      </c>
      <c r="AC140" s="67"/>
      <c r="AD140" s="69" t="s">
        <v>95</v>
      </c>
      <c r="AE140" s="67"/>
      <c r="AF140" s="22" t="str">
        <f t="shared" si="5"/>
        <v/>
      </c>
      <c r="AG140" s="214"/>
      <c r="AH140" s="151" t="s">
        <v>757</v>
      </c>
      <c r="AI140" s="21" t="s">
        <v>758</v>
      </c>
    </row>
    <row r="141" spans="1:35" s="15" customFormat="1" ht="60" hidden="1" customHeight="1">
      <c r="A141" s="46" t="s">
        <v>538</v>
      </c>
      <c r="B141" s="26" t="str">
        <f>IF('PCA Licit, Dispensa, Inexi'!$A141="","",VLOOKUP(A141,dados!$A$1:$B$24,2,FALSE))</f>
        <v>Diretoria de Engenharia e Arquitetura</v>
      </c>
      <c r="C141" s="166" t="s">
        <v>759</v>
      </c>
      <c r="D141" s="52" t="s">
        <v>63</v>
      </c>
      <c r="E141" s="139">
        <v>13768</v>
      </c>
      <c r="F141" s="18" t="s">
        <v>65</v>
      </c>
      <c r="G141" s="19" t="s">
        <v>760</v>
      </c>
      <c r="H141" s="19" t="s">
        <v>683</v>
      </c>
      <c r="I141" s="19" t="s">
        <v>761</v>
      </c>
      <c r="J141" s="19" t="s">
        <v>173</v>
      </c>
      <c r="K141" s="18">
        <v>1000</v>
      </c>
      <c r="L141" s="237">
        <v>4500000</v>
      </c>
      <c r="M141" s="18" t="s">
        <v>65</v>
      </c>
      <c r="N141" s="24" t="s">
        <v>82</v>
      </c>
      <c r="O141" s="47" t="s">
        <v>72</v>
      </c>
      <c r="P141" s="18" t="s">
        <v>72</v>
      </c>
      <c r="Q141" s="190">
        <v>45336</v>
      </c>
      <c r="R141" s="190">
        <v>45396</v>
      </c>
      <c r="S141" s="120">
        <v>45442</v>
      </c>
      <c r="T141" s="190">
        <v>45456</v>
      </c>
      <c r="U141" s="120">
        <v>45503</v>
      </c>
      <c r="V141" s="19" t="s">
        <v>91</v>
      </c>
      <c r="W141" s="19" t="s">
        <v>111</v>
      </c>
      <c r="X141" s="19" t="s">
        <v>74</v>
      </c>
      <c r="Y141" s="120">
        <v>45449</v>
      </c>
      <c r="Z141" s="329" t="s">
        <v>762</v>
      </c>
      <c r="AA141" s="18" t="s">
        <v>104</v>
      </c>
      <c r="AB141" s="18" t="s">
        <v>76</v>
      </c>
      <c r="AC141" s="67" t="s">
        <v>763</v>
      </c>
      <c r="AD141" s="69"/>
      <c r="AE141" s="67"/>
      <c r="AF141" s="22" t="str">
        <f t="shared" si="5"/>
        <v/>
      </c>
      <c r="AG141" s="214" t="s">
        <v>339</v>
      </c>
      <c r="AH141" s="66"/>
      <c r="AI141" s="348" t="s">
        <v>764</v>
      </c>
    </row>
    <row r="142" spans="1:35" s="15" customFormat="1" ht="60" hidden="1" customHeight="1">
      <c r="A142" s="46" t="s">
        <v>538</v>
      </c>
      <c r="B142" s="26" t="str">
        <f>IF('PCA Licit, Dispensa, Inexi'!$A142="","",VLOOKUP(A142,dados!$A$1:$B$24,2,FALSE))</f>
        <v>Diretoria de Engenharia e Arquitetura</v>
      </c>
      <c r="C142" s="166" t="s">
        <v>765</v>
      </c>
      <c r="D142" s="52" t="s">
        <v>114</v>
      </c>
      <c r="E142" s="166">
        <v>2771</v>
      </c>
      <c r="F142" s="18" t="s">
        <v>72</v>
      </c>
      <c r="G142" s="19" t="s">
        <v>766</v>
      </c>
      <c r="H142" s="19" t="s">
        <v>767</v>
      </c>
      <c r="I142" s="114" t="s">
        <v>768</v>
      </c>
      <c r="J142" s="19" t="s">
        <v>173</v>
      </c>
      <c r="K142" s="18">
        <v>1</v>
      </c>
      <c r="L142" s="237">
        <v>80000</v>
      </c>
      <c r="M142" s="18" t="s">
        <v>65</v>
      </c>
      <c r="N142" s="24" t="s">
        <v>82</v>
      </c>
      <c r="O142" s="47" t="s">
        <v>72</v>
      </c>
      <c r="P142" s="18" t="s">
        <v>72</v>
      </c>
      <c r="Q142" s="190">
        <v>45298</v>
      </c>
      <c r="R142" s="190">
        <v>45335</v>
      </c>
      <c r="S142" s="120">
        <v>45473</v>
      </c>
      <c r="T142" s="190">
        <v>45395</v>
      </c>
      <c r="U142" s="120">
        <v>45534</v>
      </c>
      <c r="V142" s="19" t="s">
        <v>111</v>
      </c>
      <c r="W142" s="19"/>
      <c r="X142" s="19" t="s">
        <v>74</v>
      </c>
      <c r="Y142" s="67"/>
      <c r="Z142" s="67"/>
      <c r="AA142" s="18" t="s">
        <v>93</v>
      </c>
      <c r="AB142" s="18" t="s">
        <v>76</v>
      </c>
      <c r="AC142" s="67"/>
      <c r="AD142" s="69" t="s">
        <v>95</v>
      </c>
      <c r="AE142" s="67"/>
      <c r="AF142" s="22" t="str">
        <f t="shared" si="5"/>
        <v/>
      </c>
      <c r="AG142" s="214"/>
      <c r="AH142" s="66" t="s">
        <v>769</v>
      </c>
      <c r="AI142" s="21"/>
    </row>
    <row r="143" spans="1:35" s="15" customFormat="1" ht="60" hidden="1" customHeight="1">
      <c r="A143" s="46" t="s">
        <v>538</v>
      </c>
      <c r="B143" s="26" t="str">
        <f>IF('PCA Licit, Dispensa, Inexi'!$A143="","",VLOOKUP(A143,dados!$A$1:$B$24,2,FALSE))</f>
        <v>Diretoria de Engenharia e Arquitetura</v>
      </c>
      <c r="C143" s="166" t="s">
        <v>770</v>
      </c>
      <c r="D143" s="52" t="s">
        <v>114</v>
      </c>
      <c r="E143" s="166">
        <v>2771</v>
      </c>
      <c r="F143" s="18" t="s">
        <v>72</v>
      </c>
      <c r="G143" s="19" t="s">
        <v>771</v>
      </c>
      <c r="H143" s="19" t="s">
        <v>767</v>
      </c>
      <c r="I143" s="114" t="s">
        <v>772</v>
      </c>
      <c r="J143" s="19" t="s">
        <v>173</v>
      </c>
      <c r="K143" s="18">
        <v>1</v>
      </c>
      <c r="L143" s="237">
        <v>80000</v>
      </c>
      <c r="M143" s="18" t="s">
        <v>65</v>
      </c>
      <c r="N143" s="24" t="s">
        <v>82</v>
      </c>
      <c r="O143" s="47" t="s">
        <v>72</v>
      </c>
      <c r="P143" s="18" t="s">
        <v>72</v>
      </c>
      <c r="Q143" s="190">
        <v>45298</v>
      </c>
      <c r="R143" s="190">
        <v>45335</v>
      </c>
      <c r="S143" s="190">
        <v>45473</v>
      </c>
      <c r="T143" s="190">
        <v>45395</v>
      </c>
      <c r="U143" s="190">
        <v>45534</v>
      </c>
      <c r="V143" s="19" t="s">
        <v>102</v>
      </c>
      <c r="W143" s="19"/>
      <c r="X143" s="19" t="s">
        <v>74</v>
      </c>
      <c r="Y143" s="67"/>
      <c r="Z143" s="67"/>
      <c r="AA143" s="18" t="s">
        <v>112</v>
      </c>
      <c r="AB143" s="18" t="s">
        <v>76</v>
      </c>
      <c r="AC143" s="67"/>
      <c r="AD143" s="69" t="s">
        <v>95</v>
      </c>
      <c r="AE143" s="67"/>
      <c r="AF143" s="22" t="str">
        <f t="shared" si="5"/>
        <v/>
      </c>
      <c r="AG143" s="214"/>
      <c r="AH143" s="21" t="s">
        <v>773</v>
      </c>
      <c r="AI143" s="21" t="s">
        <v>774</v>
      </c>
    </row>
    <row r="144" spans="1:35" s="15" customFormat="1" ht="34.5" hidden="1" customHeight="1">
      <c r="A144" s="363" t="s">
        <v>538</v>
      </c>
      <c r="B144" s="26" t="str">
        <f>IF('PCA Licit, Dispensa, Inexi'!$A144="","",VLOOKUP(A144,dados!$A$1:$B$24,2,FALSE))</f>
        <v>Diretoria de Engenharia e Arquitetura</v>
      </c>
      <c r="C144" s="166" t="s">
        <v>775</v>
      </c>
      <c r="D144" s="52" t="s">
        <v>114</v>
      </c>
      <c r="E144" s="166">
        <v>14826</v>
      </c>
      <c r="F144" s="18" t="s">
        <v>72</v>
      </c>
      <c r="G144" s="19" t="s">
        <v>776</v>
      </c>
      <c r="H144" s="19" t="s">
        <v>767</v>
      </c>
      <c r="I144" s="114" t="s">
        <v>777</v>
      </c>
      <c r="J144" s="19" t="s">
        <v>173</v>
      </c>
      <c r="K144" s="18">
        <v>1</v>
      </c>
      <c r="L144" s="237">
        <v>80000</v>
      </c>
      <c r="M144" s="18" t="s">
        <v>65</v>
      </c>
      <c r="N144" s="24" t="s">
        <v>82</v>
      </c>
      <c r="O144" s="47" t="s">
        <v>72</v>
      </c>
      <c r="P144" s="18" t="s">
        <v>72</v>
      </c>
      <c r="Q144" s="190">
        <v>45298</v>
      </c>
      <c r="R144" s="190">
        <v>45335</v>
      </c>
      <c r="S144" s="333">
        <v>45473</v>
      </c>
      <c r="T144" s="190">
        <v>45395</v>
      </c>
      <c r="U144" s="120">
        <v>45534</v>
      </c>
      <c r="V144" s="19" t="s">
        <v>83</v>
      </c>
      <c r="W144" s="19" t="s">
        <v>91</v>
      </c>
      <c r="X144" s="19" t="s">
        <v>74</v>
      </c>
      <c r="Y144" s="120">
        <v>45414</v>
      </c>
      <c r="Z144" s="351" t="s">
        <v>778</v>
      </c>
      <c r="AA144" s="18" t="s">
        <v>130</v>
      </c>
      <c r="AB144" s="18" t="s">
        <v>76</v>
      </c>
      <c r="AC144" s="67" t="s">
        <v>779</v>
      </c>
      <c r="AD144" s="69" t="s">
        <v>95</v>
      </c>
      <c r="AE144" s="120">
        <v>45469</v>
      </c>
      <c r="AF144" s="22">
        <f t="shared" si="5"/>
        <v>55</v>
      </c>
      <c r="AG144" s="214" t="s">
        <v>339</v>
      </c>
      <c r="AH144" s="329" t="s">
        <v>780</v>
      </c>
      <c r="AI144" s="21" t="s">
        <v>781</v>
      </c>
    </row>
    <row r="145" spans="1:35" s="15" customFormat="1" ht="60" hidden="1" customHeight="1">
      <c r="A145" s="46" t="s">
        <v>538</v>
      </c>
      <c r="B145" s="26" t="str">
        <f>IF('PCA Licit, Dispensa, Inexi'!$A145="","",VLOOKUP(A145,dados!$A$1:$B$24,2,FALSE))</f>
        <v>Diretoria de Engenharia e Arquitetura</v>
      </c>
      <c r="C145" s="192" t="s">
        <v>782</v>
      </c>
      <c r="D145" s="52" t="s">
        <v>114</v>
      </c>
      <c r="E145" s="94" t="s">
        <v>783</v>
      </c>
      <c r="F145" s="18" t="s">
        <v>72</v>
      </c>
      <c r="G145" s="69" t="s">
        <v>784</v>
      </c>
      <c r="H145" s="69" t="s">
        <v>785</v>
      </c>
      <c r="I145" s="161" t="s">
        <v>786</v>
      </c>
      <c r="J145" s="19" t="s">
        <v>173</v>
      </c>
      <c r="K145" s="18">
        <v>1</v>
      </c>
      <c r="L145" s="237">
        <v>700000</v>
      </c>
      <c r="M145" s="18" t="s">
        <v>65</v>
      </c>
      <c r="N145" s="24" t="s">
        <v>82</v>
      </c>
      <c r="O145" s="47" t="s">
        <v>72</v>
      </c>
      <c r="P145" s="18" t="s">
        <v>72</v>
      </c>
      <c r="Q145" s="190">
        <v>45025</v>
      </c>
      <c r="R145" s="21">
        <v>45347</v>
      </c>
      <c r="S145" s="67"/>
      <c r="T145" s="21">
        <v>45407</v>
      </c>
      <c r="U145" s="21">
        <v>45414</v>
      </c>
      <c r="V145" s="19" t="s">
        <v>111</v>
      </c>
      <c r="W145" s="19" t="s">
        <v>111</v>
      </c>
      <c r="X145" s="19" t="s">
        <v>74</v>
      </c>
      <c r="Y145" s="67"/>
      <c r="Z145" s="19" t="s">
        <v>787</v>
      </c>
      <c r="AA145" s="18" t="s">
        <v>112</v>
      </c>
      <c r="AB145" s="18" t="s">
        <v>76</v>
      </c>
      <c r="AC145" s="18" t="s">
        <v>788</v>
      </c>
      <c r="AD145" s="69" t="s">
        <v>95</v>
      </c>
      <c r="AE145" s="67"/>
      <c r="AF145" s="22" t="str">
        <f t="shared" si="5"/>
        <v/>
      </c>
      <c r="AG145" s="214"/>
      <c r="AH145" s="329"/>
      <c r="AI145" s="21" t="s">
        <v>716</v>
      </c>
    </row>
    <row r="146" spans="1:35" s="15" customFormat="1" ht="180" hidden="1">
      <c r="A146" s="46" t="s">
        <v>538</v>
      </c>
      <c r="B146" s="26" t="str">
        <f>IF('PCA Licit, Dispensa, Inexi'!$A146="","",VLOOKUP(A146,dados!$A$1:$B$24,2,FALSE))</f>
        <v>Diretoria de Engenharia e Arquitetura</v>
      </c>
      <c r="C146" s="166" t="s">
        <v>789</v>
      </c>
      <c r="D146" s="52" t="s">
        <v>554</v>
      </c>
      <c r="E146" s="46">
        <v>1627</v>
      </c>
      <c r="F146" s="18" t="s">
        <v>72</v>
      </c>
      <c r="G146" s="19" t="s">
        <v>790</v>
      </c>
      <c r="H146" s="19" t="s">
        <v>543</v>
      </c>
      <c r="I146" s="19" t="s">
        <v>791</v>
      </c>
      <c r="J146" s="19" t="s">
        <v>173</v>
      </c>
      <c r="K146" s="18">
        <v>1</v>
      </c>
      <c r="L146" s="237">
        <v>500000</v>
      </c>
      <c r="M146" s="18" t="s">
        <v>65</v>
      </c>
      <c r="N146" s="24" t="s">
        <v>82</v>
      </c>
      <c r="O146" s="47" t="s">
        <v>72</v>
      </c>
      <c r="P146" s="18" t="s">
        <v>72</v>
      </c>
      <c r="Q146" s="21">
        <v>45110</v>
      </c>
      <c r="R146" s="21">
        <v>45453</v>
      </c>
      <c r="S146" s="67"/>
      <c r="T146" s="21">
        <v>45641</v>
      </c>
      <c r="U146" s="67"/>
      <c r="V146" s="19" t="s">
        <v>546</v>
      </c>
      <c r="W146" s="19" t="s">
        <v>546</v>
      </c>
      <c r="X146" s="19" t="s">
        <v>74</v>
      </c>
      <c r="Y146" s="67"/>
      <c r="Z146" s="67"/>
      <c r="AA146" s="18" t="s">
        <v>112</v>
      </c>
      <c r="AB146" s="18" t="s">
        <v>547</v>
      </c>
      <c r="AC146" s="67"/>
      <c r="AD146" s="69" t="s">
        <v>95</v>
      </c>
      <c r="AE146" s="67"/>
      <c r="AF146" s="22" t="str">
        <f t="shared" si="5"/>
        <v/>
      </c>
      <c r="AG146" s="214"/>
      <c r="AH146" s="349"/>
      <c r="AI146" s="21"/>
    </row>
    <row r="147" spans="1:35" s="15" customFormat="1" ht="84.75" hidden="1" customHeight="1">
      <c r="A147" s="46" t="s">
        <v>538</v>
      </c>
      <c r="B147" s="26" t="str">
        <f>IF('PCA Licit, Dispensa, Inexi'!$A147="","",VLOOKUP(A147,dados!$A$1:$B$24,2,FALSE))</f>
        <v>Diretoria de Engenharia e Arquitetura</v>
      </c>
      <c r="C147" s="166" t="s">
        <v>792</v>
      </c>
      <c r="D147" s="52" t="s">
        <v>114</v>
      </c>
      <c r="E147" s="46">
        <v>2763</v>
      </c>
      <c r="F147" s="18" t="s">
        <v>72</v>
      </c>
      <c r="G147" s="19" t="s">
        <v>793</v>
      </c>
      <c r="H147" s="19" t="s">
        <v>543</v>
      </c>
      <c r="I147" s="19" t="s">
        <v>794</v>
      </c>
      <c r="J147" s="19" t="s">
        <v>173</v>
      </c>
      <c r="K147" s="18">
        <v>1</v>
      </c>
      <c r="L147" s="237">
        <v>2910000</v>
      </c>
      <c r="M147" s="18" t="s">
        <v>65</v>
      </c>
      <c r="N147" s="24" t="s">
        <v>82</v>
      </c>
      <c r="O147" s="47" t="s">
        <v>72</v>
      </c>
      <c r="P147" s="18" t="s">
        <v>72</v>
      </c>
      <c r="Q147" s="21">
        <v>45173</v>
      </c>
      <c r="R147" s="21">
        <v>45397</v>
      </c>
      <c r="S147" s="21">
        <v>45412</v>
      </c>
      <c r="T147" s="21">
        <v>45458</v>
      </c>
      <c r="U147" s="21">
        <v>45478</v>
      </c>
      <c r="V147" s="19" t="s">
        <v>102</v>
      </c>
      <c r="W147" s="19" t="s">
        <v>102</v>
      </c>
      <c r="X147" s="19" t="s">
        <v>74</v>
      </c>
      <c r="Y147" s="21">
        <v>45415</v>
      </c>
      <c r="Z147" s="18" t="s">
        <v>795</v>
      </c>
      <c r="AA147" s="18" t="s">
        <v>104</v>
      </c>
      <c r="AB147" s="18" t="s">
        <v>76</v>
      </c>
      <c r="AC147" s="18" t="s">
        <v>796</v>
      </c>
      <c r="AD147" s="69" t="s">
        <v>95</v>
      </c>
      <c r="AE147" s="67"/>
      <c r="AF147" s="22" t="str">
        <f t="shared" si="5"/>
        <v/>
      </c>
      <c r="AG147" s="214"/>
      <c r="AH147" s="24"/>
      <c r="AI147" s="21" t="s">
        <v>797</v>
      </c>
    </row>
    <row r="148" spans="1:35" s="15" customFormat="1" ht="409.5" hidden="1">
      <c r="A148" s="46" t="s">
        <v>180</v>
      </c>
      <c r="B148" s="26" t="str">
        <f>IF('PCA Licit, Dispensa, Inexi'!$A148="","",VLOOKUP(A148,dados!$A$1:$B$24,2,FALSE))</f>
        <v>Diretoria de Material e Patrimônio</v>
      </c>
      <c r="C148" s="297" t="s">
        <v>798</v>
      </c>
      <c r="D148" s="269" t="s">
        <v>799</v>
      </c>
      <c r="E148" s="268">
        <v>19356</v>
      </c>
      <c r="F148" s="270" t="s">
        <v>72</v>
      </c>
      <c r="G148" s="268" t="s">
        <v>800</v>
      </c>
      <c r="H148" s="176" t="s">
        <v>801</v>
      </c>
      <c r="I148" s="298" t="s">
        <v>802</v>
      </c>
      <c r="J148" s="271" t="s">
        <v>238</v>
      </c>
      <c r="K148" s="278" t="s">
        <v>239</v>
      </c>
      <c r="L148" s="279">
        <v>22000</v>
      </c>
      <c r="M148" s="275" t="s">
        <v>65</v>
      </c>
      <c r="N148" s="306" t="s">
        <v>82</v>
      </c>
      <c r="O148" s="270" t="s">
        <v>72</v>
      </c>
      <c r="P148" s="270" t="s">
        <v>72</v>
      </c>
      <c r="Q148" s="280">
        <v>45271</v>
      </c>
      <c r="R148" s="280">
        <v>45336</v>
      </c>
      <c r="S148" s="280">
        <v>45351</v>
      </c>
      <c r="T148" s="280">
        <v>45406</v>
      </c>
      <c r="U148" s="21"/>
      <c r="V148" s="19" t="s">
        <v>111</v>
      </c>
      <c r="W148" s="19" t="s">
        <v>91</v>
      </c>
      <c r="X148" s="19" t="s">
        <v>74</v>
      </c>
      <c r="Y148" s="21">
        <v>45385</v>
      </c>
      <c r="Z148" s="19" t="s">
        <v>803</v>
      </c>
      <c r="AA148" s="18" t="s">
        <v>130</v>
      </c>
      <c r="AB148" s="18" t="s">
        <v>76</v>
      </c>
      <c r="AC148" s="67" t="s">
        <v>804</v>
      </c>
      <c r="AD148" s="69" t="s">
        <v>95</v>
      </c>
      <c r="AE148" s="120">
        <v>45411</v>
      </c>
      <c r="AF148" s="22"/>
      <c r="AG148" s="214"/>
      <c r="AH148" s="329"/>
      <c r="AI148" s="92"/>
    </row>
    <row r="149" spans="1:35" s="15" customFormat="1" ht="409.6" hidden="1">
      <c r="A149" s="46" t="s">
        <v>61</v>
      </c>
      <c r="B149" s="26" t="str">
        <f>IF('PCA Licit, Dispensa, Inexi'!$A149="","",VLOOKUP(A149,dados!$A$1:$B$24,2,FALSE))</f>
        <v>Diretoria de Documentação e Informações</v>
      </c>
      <c r="C149" s="297" t="s">
        <v>805</v>
      </c>
      <c r="D149" s="269" t="s">
        <v>799</v>
      </c>
      <c r="E149" s="268">
        <v>19631</v>
      </c>
      <c r="F149" s="270" t="s">
        <v>72</v>
      </c>
      <c r="G149" s="268" t="s">
        <v>806</v>
      </c>
      <c r="H149" s="176" t="s">
        <v>67</v>
      </c>
      <c r="I149" s="298" t="s">
        <v>807</v>
      </c>
      <c r="J149" s="271" t="s">
        <v>808</v>
      </c>
      <c r="K149" s="278">
        <v>840</v>
      </c>
      <c r="L149" s="279">
        <v>504000</v>
      </c>
      <c r="M149" s="275" t="s">
        <v>65</v>
      </c>
      <c r="N149" s="306" t="s">
        <v>82</v>
      </c>
      <c r="O149" s="270" t="s">
        <v>72</v>
      </c>
      <c r="P149" s="270" t="s">
        <v>72</v>
      </c>
      <c r="Q149" s="280">
        <v>45327</v>
      </c>
      <c r="R149" s="280">
        <v>45406</v>
      </c>
      <c r="S149" s="280"/>
      <c r="T149" s="280">
        <v>45457</v>
      </c>
      <c r="U149" s="21"/>
      <c r="V149" s="19" t="s">
        <v>91</v>
      </c>
      <c r="W149" s="19"/>
      <c r="X149" s="19" t="s">
        <v>74</v>
      </c>
      <c r="Y149" s="21">
        <v>45421</v>
      </c>
      <c r="Z149" s="19" t="s">
        <v>809</v>
      </c>
      <c r="AA149" s="18" t="s">
        <v>130</v>
      </c>
      <c r="AB149" s="18" t="s">
        <v>94</v>
      </c>
      <c r="AC149" s="105" t="s">
        <v>810</v>
      </c>
      <c r="AD149" s="69" t="s">
        <v>95</v>
      </c>
      <c r="AE149" s="368">
        <v>45448</v>
      </c>
      <c r="AF149" s="22"/>
      <c r="AG149" s="214" t="s">
        <v>749</v>
      </c>
      <c r="AH149" s="349"/>
      <c r="AI149" s="49" t="s">
        <v>811</v>
      </c>
    </row>
    <row r="150" spans="1:35" s="15" customFormat="1" ht="135.75" hidden="1" customHeight="1">
      <c r="A150" s="46" t="s">
        <v>538</v>
      </c>
      <c r="B150" s="26" t="str">
        <f>IF('PCA Licit, Dispensa, Inexi'!$A150="","",VLOOKUP(A150,dados!$A$1:$B$24,2,FALSE))</f>
        <v>Diretoria de Engenharia e Arquitetura</v>
      </c>
      <c r="C150" s="166" t="s">
        <v>812</v>
      </c>
      <c r="D150" s="52" t="s">
        <v>554</v>
      </c>
      <c r="E150" s="110" t="s">
        <v>555</v>
      </c>
      <c r="F150" s="18" t="s">
        <v>72</v>
      </c>
      <c r="G150" s="73" t="s">
        <v>813</v>
      </c>
      <c r="H150" s="73" t="s">
        <v>814</v>
      </c>
      <c r="I150" s="98" t="s">
        <v>815</v>
      </c>
      <c r="J150" s="48" t="s">
        <v>173</v>
      </c>
      <c r="K150" s="73" t="s">
        <v>95</v>
      </c>
      <c r="L150" s="245">
        <v>750000</v>
      </c>
      <c r="M150" s="47" t="s">
        <v>65</v>
      </c>
      <c r="N150" s="47" t="s">
        <v>82</v>
      </c>
      <c r="O150" s="47" t="s">
        <v>72</v>
      </c>
      <c r="P150" s="47" t="s">
        <v>72</v>
      </c>
      <c r="Q150" s="79">
        <v>45250</v>
      </c>
      <c r="R150" s="79">
        <v>45473</v>
      </c>
      <c r="S150" s="67"/>
      <c r="T150" s="79">
        <v>45645</v>
      </c>
      <c r="U150" s="21"/>
      <c r="V150" s="19" t="s">
        <v>546</v>
      </c>
      <c r="W150" s="19" t="s">
        <v>546</v>
      </c>
      <c r="X150" s="67" t="s">
        <v>74</v>
      </c>
      <c r="Y150" s="21"/>
      <c r="Z150" s="19" t="s">
        <v>816</v>
      </c>
      <c r="AA150" s="18" t="s">
        <v>112</v>
      </c>
      <c r="AB150" s="18" t="s">
        <v>547</v>
      </c>
      <c r="AC150" s="19"/>
      <c r="AD150" s="69"/>
      <c r="AE150" s="21"/>
      <c r="AF150" s="22" t="str">
        <f t="shared" ref="AF150:AF162" si="6">IF(AE150="","",DATEDIF(Y150,AE150,"d"))</f>
        <v/>
      </c>
      <c r="AG150" s="214"/>
      <c r="AH150" s="266" t="s">
        <v>817</v>
      </c>
      <c r="AI150" s="49"/>
    </row>
    <row r="151" spans="1:35" s="15" customFormat="1" ht="409.5" hidden="1">
      <c r="A151" s="46" t="s">
        <v>818</v>
      </c>
      <c r="B151" s="26" t="str">
        <f>IF('PCA Licit, Dispensa, Inexi'!$A151="","",VLOOKUP(A151,dados!$A$1:$B$24,2,FALSE))</f>
        <v>Academia Judicial</v>
      </c>
      <c r="C151" s="166" t="s">
        <v>819</v>
      </c>
      <c r="D151" s="52" t="s">
        <v>799</v>
      </c>
      <c r="E151" s="110" t="s">
        <v>820</v>
      </c>
      <c r="F151" s="18" t="s">
        <v>72</v>
      </c>
      <c r="G151" s="73" t="s">
        <v>821</v>
      </c>
      <c r="H151" s="73" t="s">
        <v>822</v>
      </c>
      <c r="I151" s="98" t="s">
        <v>823</v>
      </c>
      <c r="J151" s="48" t="s">
        <v>238</v>
      </c>
      <c r="K151" s="72">
        <v>54</v>
      </c>
      <c r="L151" s="247">
        <v>71280</v>
      </c>
      <c r="M151" s="47" t="s">
        <v>72</v>
      </c>
      <c r="N151" s="47" t="s">
        <v>82</v>
      </c>
      <c r="O151" s="47" t="s">
        <v>72</v>
      </c>
      <c r="P151" s="47" t="s">
        <v>72</v>
      </c>
      <c r="Q151" s="79">
        <v>45253</v>
      </c>
      <c r="R151" s="79">
        <v>45328</v>
      </c>
      <c r="S151" s="150"/>
      <c r="T151" s="79">
        <v>45387</v>
      </c>
      <c r="U151" s="93">
        <v>45470</v>
      </c>
      <c r="V151" s="19" t="s">
        <v>119</v>
      </c>
      <c r="W151" s="19"/>
      <c r="X151" s="299" t="s">
        <v>74</v>
      </c>
      <c r="Y151" s="93"/>
      <c r="Z151" s="89" t="s">
        <v>824</v>
      </c>
      <c r="AA151" s="18" t="s">
        <v>130</v>
      </c>
      <c r="AB151" s="18" t="s">
        <v>94</v>
      </c>
      <c r="AC151" s="89"/>
      <c r="AD151" s="69"/>
      <c r="AE151" s="93"/>
      <c r="AF151" s="22" t="str">
        <f t="shared" si="6"/>
        <v/>
      </c>
      <c r="AG151" s="214"/>
      <c r="AH151" s="93"/>
      <c r="AI151" s="49"/>
    </row>
    <row r="152" spans="1:35" ht="345" hidden="1">
      <c r="A152" s="46" t="s">
        <v>381</v>
      </c>
      <c r="B152" s="26" t="str">
        <f>IF('PCA Licit, Dispensa, Inexi'!$A152="","",VLOOKUP(A152,dados!$A$1:$B$24,2,FALSE))</f>
        <v>Diretoria de Tecnologia da Informação</v>
      </c>
      <c r="C152" s="166" t="s">
        <v>825</v>
      </c>
      <c r="D152" s="52" t="s">
        <v>383</v>
      </c>
      <c r="E152" s="110" t="s">
        <v>826</v>
      </c>
      <c r="F152" s="18" t="s">
        <v>72</v>
      </c>
      <c r="G152" s="73" t="s">
        <v>827</v>
      </c>
      <c r="H152" s="73" t="s">
        <v>828</v>
      </c>
      <c r="I152" s="98" t="s">
        <v>829</v>
      </c>
      <c r="J152" s="48" t="s">
        <v>386</v>
      </c>
      <c r="K152" s="72" t="s">
        <v>830</v>
      </c>
      <c r="L152" s="245" t="s">
        <v>831</v>
      </c>
      <c r="M152" s="47" t="s">
        <v>65</v>
      </c>
      <c r="N152" s="47" t="s">
        <v>82</v>
      </c>
      <c r="O152" s="47" t="s">
        <v>72</v>
      </c>
      <c r="P152" s="47" t="s">
        <v>72</v>
      </c>
      <c r="Q152" s="79">
        <v>45355</v>
      </c>
      <c r="R152" s="79">
        <v>45394</v>
      </c>
      <c r="S152" s="149">
        <v>45548</v>
      </c>
      <c r="T152" s="79">
        <v>45455</v>
      </c>
      <c r="U152" s="79">
        <v>45639</v>
      </c>
      <c r="V152" s="19" t="s">
        <v>73</v>
      </c>
      <c r="W152" s="19" t="s">
        <v>832</v>
      </c>
      <c r="X152" s="150"/>
      <c r="Y152" s="79">
        <v>45449</v>
      </c>
      <c r="Z152" s="73" t="s">
        <v>833</v>
      </c>
      <c r="AA152" s="18" t="s">
        <v>104</v>
      </c>
      <c r="AB152" s="18" t="s">
        <v>76</v>
      </c>
      <c r="AC152" s="73" t="s">
        <v>834</v>
      </c>
      <c r="AD152" s="69"/>
      <c r="AE152" s="73"/>
      <c r="AF152" s="22" t="str">
        <f t="shared" si="6"/>
        <v/>
      </c>
      <c r="AG152" s="214"/>
      <c r="AH152" s="345" t="s">
        <v>835</v>
      </c>
      <c r="AI152" s="73"/>
    </row>
    <row r="153" spans="1:35" ht="78.75" hidden="1" customHeight="1">
      <c r="A153" s="46" t="s">
        <v>61</v>
      </c>
      <c r="B153" s="26" t="str">
        <f>IF('PCA Licit, Dispensa, Inexi'!$A153="","",VLOOKUP(A153,dados!$A$1:$B$24,2,FALSE))</f>
        <v>Diretoria de Documentação e Informações</v>
      </c>
      <c r="C153" s="166" t="s">
        <v>836</v>
      </c>
      <c r="D153" s="52" t="s">
        <v>63</v>
      </c>
      <c r="E153" s="77"/>
      <c r="F153" s="18" t="s">
        <v>65</v>
      </c>
      <c r="G153" s="73" t="s">
        <v>837</v>
      </c>
      <c r="H153" s="73" t="s">
        <v>838</v>
      </c>
      <c r="I153" s="327" t="s">
        <v>839</v>
      </c>
      <c r="J153" s="48" t="s">
        <v>173</v>
      </c>
      <c r="K153" s="72">
        <v>120</v>
      </c>
      <c r="L153" s="245">
        <v>500000</v>
      </c>
      <c r="M153" s="47" t="s">
        <v>65</v>
      </c>
      <c r="N153" s="47" t="s">
        <v>82</v>
      </c>
      <c r="O153" s="47" t="s">
        <v>72</v>
      </c>
      <c r="P153" s="47" t="s">
        <v>72</v>
      </c>
      <c r="Q153" s="79">
        <v>45231</v>
      </c>
      <c r="R153" s="79">
        <v>45327</v>
      </c>
      <c r="S153" s="67"/>
      <c r="T153" s="79">
        <v>45021</v>
      </c>
      <c r="U153" s="73"/>
      <c r="V153" s="19" t="s">
        <v>840</v>
      </c>
      <c r="W153" s="19" t="s">
        <v>111</v>
      </c>
      <c r="X153" s="73"/>
      <c r="Y153" s="79">
        <v>45329</v>
      </c>
      <c r="Z153" s="73" t="s">
        <v>841</v>
      </c>
      <c r="AA153" s="18" t="s">
        <v>130</v>
      </c>
      <c r="AB153" s="18" t="s">
        <v>76</v>
      </c>
      <c r="AC153" s="73" t="s">
        <v>842</v>
      </c>
      <c r="AD153" s="69" t="s">
        <v>72</v>
      </c>
      <c r="AE153" s="79">
        <v>45385</v>
      </c>
      <c r="AF153" s="22">
        <f t="shared" si="6"/>
        <v>56</v>
      </c>
      <c r="AG153" s="214"/>
      <c r="AH153" s="73" t="s">
        <v>843</v>
      </c>
      <c r="AI153" s="69"/>
    </row>
    <row r="154" spans="1:35" ht="120.75" hidden="1" customHeight="1">
      <c r="A154" s="46" t="s">
        <v>381</v>
      </c>
      <c r="B154" s="26" t="str">
        <f>IF('PCA Licit, Dispensa, Inexi'!$A154="","",VLOOKUP(A154,dados!$A$1:$B$24,2,FALSE))</f>
        <v>Diretoria de Tecnologia da Informação</v>
      </c>
      <c r="C154" s="77" t="s">
        <v>844</v>
      </c>
      <c r="D154" s="52" t="s">
        <v>383</v>
      </c>
      <c r="E154" s="77">
        <v>27022</v>
      </c>
      <c r="F154" s="18" t="s">
        <v>72</v>
      </c>
      <c r="G154" s="73" t="s">
        <v>845</v>
      </c>
      <c r="H154" s="73" t="s">
        <v>846</v>
      </c>
      <c r="I154" s="98" t="s">
        <v>847</v>
      </c>
      <c r="J154" s="48" t="s">
        <v>386</v>
      </c>
      <c r="K154" s="72" t="s">
        <v>848</v>
      </c>
      <c r="L154" s="245">
        <v>10500000</v>
      </c>
      <c r="M154" s="47" t="s">
        <v>65</v>
      </c>
      <c r="N154" s="47" t="s">
        <v>82</v>
      </c>
      <c r="O154" s="47"/>
      <c r="P154" s="47" t="s">
        <v>65</v>
      </c>
      <c r="Q154" s="79">
        <v>45110</v>
      </c>
      <c r="R154" s="79">
        <v>45383</v>
      </c>
      <c r="S154" s="120">
        <v>45534</v>
      </c>
      <c r="T154" s="79">
        <v>45471</v>
      </c>
      <c r="U154" s="79">
        <v>45596</v>
      </c>
      <c r="V154" s="19"/>
      <c r="W154" s="89"/>
      <c r="X154" s="73"/>
      <c r="Y154" s="73"/>
      <c r="Z154" s="73" t="s">
        <v>849</v>
      </c>
      <c r="AA154" s="18" t="s">
        <v>112</v>
      </c>
      <c r="AB154" s="18" t="s">
        <v>76</v>
      </c>
      <c r="AC154" s="73"/>
      <c r="AD154" s="69"/>
      <c r="AE154" s="73"/>
      <c r="AF154" s="22" t="str">
        <f t="shared" si="6"/>
        <v/>
      </c>
      <c r="AG154" s="214" t="s">
        <v>339</v>
      </c>
      <c r="AH154" s="73" t="s">
        <v>850</v>
      </c>
      <c r="AI154" s="21"/>
    </row>
    <row r="155" spans="1:35" ht="60" hidden="1" customHeight="1">
      <c r="A155" s="46" t="s">
        <v>381</v>
      </c>
      <c r="B155" s="26" t="str">
        <f>IF('PCA Licit, Dispensa, Inexi'!$A155="","",VLOOKUP(A155,dados!$A$1:$B$24,2,FALSE))</f>
        <v>Diretoria de Tecnologia da Informação</v>
      </c>
      <c r="C155" s="77" t="s">
        <v>851</v>
      </c>
      <c r="D155" s="52" t="s">
        <v>383</v>
      </c>
      <c r="E155" s="77">
        <v>435037</v>
      </c>
      <c r="F155" s="18" t="s">
        <v>65</v>
      </c>
      <c r="G155" s="73" t="s">
        <v>852</v>
      </c>
      <c r="H155" s="73" t="s">
        <v>846</v>
      </c>
      <c r="I155" s="113" t="s">
        <v>853</v>
      </c>
      <c r="J155" s="48" t="s">
        <v>173</v>
      </c>
      <c r="K155" s="72">
        <v>80</v>
      </c>
      <c r="L155" s="245">
        <v>168000</v>
      </c>
      <c r="M155" s="47" t="s">
        <v>65</v>
      </c>
      <c r="N155" s="47" t="s">
        <v>82</v>
      </c>
      <c r="O155" s="47" t="s">
        <v>72</v>
      </c>
      <c r="P155" s="47" t="s">
        <v>72</v>
      </c>
      <c r="Q155" s="79">
        <v>45110</v>
      </c>
      <c r="R155" s="79">
        <v>45383</v>
      </c>
      <c r="S155" s="120"/>
      <c r="T155" s="79">
        <v>45471</v>
      </c>
      <c r="U155" s="79"/>
      <c r="V155" s="89" t="s">
        <v>91</v>
      </c>
      <c r="W155" s="73" t="s">
        <v>111</v>
      </c>
      <c r="X155" s="73"/>
      <c r="Y155" s="73"/>
      <c r="Z155" s="73" t="s">
        <v>854</v>
      </c>
      <c r="AA155" s="18" t="s">
        <v>130</v>
      </c>
      <c r="AB155" s="18" t="s">
        <v>76</v>
      </c>
      <c r="AC155" s="73" t="s">
        <v>855</v>
      </c>
      <c r="AD155" s="69"/>
      <c r="AE155" s="73"/>
      <c r="AF155" s="22" t="str">
        <f t="shared" si="6"/>
        <v/>
      </c>
      <c r="AG155" s="214"/>
      <c r="AH155" s="73"/>
      <c r="AI155" s="50"/>
    </row>
    <row r="156" spans="1:35" ht="405" hidden="1">
      <c r="A156" s="46" t="s">
        <v>381</v>
      </c>
      <c r="B156" s="26" t="str">
        <f>IF('PCA Licit, Dispensa, Inexi'!$A156="","",VLOOKUP(A156,dados!$A$1:$B$24,2,FALSE))</f>
        <v>Diretoria de Tecnologia da Informação</v>
      </c>
      <c r="C156" s="112" t="s">
        <v>856</v>
      </c>
      <c r="D156" s="52" t="s">
        <v>383</v>
      </c>
      <c r="E156" s="77">
        <v>27022</v>
      </c>
      <c r="F156" s="18" t="s">
        <v>72</v>
      </c>
      <c r="G156" s="73" t="s">
        <v>857</v>
      </c>
      <c r="H156" s="73" t="s">
        <v>858</v>
      </c>
      <c r="I156" s="98" t="s">
        <v>859</v>
      </c>
      <c r="J156" s="48" t="s">
        <v>386</v>
      </c>
      <c r="K156" s="122">
        <v>282000</v>
      </c>
      <c r="L156" s="245">
        <v>0</v>
      </c>
      <c r="M156" s="47" t="s">
        <v>72</v>
      </c>
      <c r="N156" s="47" t="s">
        <v>82</v>
      </c>
      <c r="O156" s="47" t="s">
        <v>72</v>
      </c>
      <c r="P156" s="47" t="s">
        <v>72</v>
      </c>
      <c r="Q156" s="79">
        <v>45240</v>
      </c>
      <c r="R156" s="79">
        <v>45324</v>
      </c>
      <c r="S156" s="120">
        <v>45634</v>
      </c>
      <c r="T156" s="79">
        <v>45415</v>
      </c>
      <c r="U156" s="73" t="s">
        <v>860</v>
      </c>
      <c r="V156" s="19" t="s">
        <v>111</v>
      </c>
      <c r="W156" s="89"/>
      <c r="X156" s="73"/>
      <c r="Y156" s="73"/>
      <c r="Z156" s="73" t="s">
        <v>861</v>
      </c>
      <c r="AA156" s="18" t="s">
        <v>112</v>
      </c>
      <c r="AB156" s="18" t="s">
        <v>76</v>
      </c>
      <c r="AC156" s="73"/>
      <c r="AD156" s="69"/>
      <c r="AE156" s="73"/>
      <c r="AF156" s="22" t="str">
        <f t="shared" si="6"/>
        <v/>
      </c>
      <c r="AG156" s="214"/>
      <c r="AH156" s="73" t="s">
        <v>862</v>
      </c>
      <c r="AI156" s="50"/>
    </row>
    <row r="157" spans="1:35" ht="409.5" hidden="1">
      <c r="A157" s="46" t="s">
        <v>284</v>
      </c>
      <c r="B157" s="26" t="str">
        <f>IF('PCA Licit, Dispensa, Inexi'!$A157="","",VLOOKUP(A157,dados!$A$1:$B$24,2,FALSE))</f>
        <v>Núcleo de Inteligência e Segurança Institucional</v>
      </c>
      <c r="C157" s="77" t="s">
        <v>863</v>
      </c>
      <c r="D157" s="52" t="s">
        <v>799</v>
      </c>
      <c r="E157" s="77">
        <v>5720</v>
      </c>
      <c r="F157" s="18" t="s">
        <v>72</v>
      </c>
      <c r="G157" s="73" t="s">
        <v>864</v>
      </c>
      <c r="H157" s="73" t="s">
        <v>865</v>
      </c>
      <c r="I157" s="98" t="s">
        <v>866</v>
      </c>
      <c r="J157" s="48" t="s">
        <v>290</v>
      </c>
      <c r="K157" s="72" t="s">
        <v>867</v>
      </c>
      <c r="L157" s="245">
        <v>264600</v>
      </c>
      <c r="M157" s="47" t="s">
        <v>65</v>
      </c>
      <c r="N157" s="47" t="s">
        <v>82</v>
      </c>
      <c r="O157" s="47" t="s">
        <v>65</v>
      </c>
      <c r="P157" s="47" t="s">
        <v>72</v>
      </c>
      <c r="Q157" s="79">
        <v>45190</v>
      </c>
      <c r="R157" s="79">
        <v>45337</v>
      </c>
      <c r="S157" s="67"/>
      <c r="T157" s="79">
        <v>45397</v>
      </c>
      <c r="U157" s="73"/>
      <c r="V157" s="19" t="s">
        <v>91</v>
      </c>
      <c r="W157" s="89"/>
      <c r="X157" s="73"/>
      <c r="Y157" s="73"/>
      <c r="Z157" s="73" t="s">
        <v>868</v>
      </c>
      <c r="AA157" s="18" t="s">
        <v>104</v>
      </c>
      <c r="AB157" s="18" t="s">
        <v>94</v>
      </c>
      <c r="AC157" s="73"/>
      <c r="AD157" s="69" t="s">
        <v>95</v>
      </c>
      <c r="AE157" s="73"/>
      <c r="AF157" s="22" t="str">
        <f t="shared" si="6"/>
        <v/>
      </c>
      <c r="AG157" s="214"/>
      <c r="AH157" s="73"/>
      <c r="AI157" s="50" t="s">
        <v>869</v>
      </c>
    </row>
    <row r="158" spans="1:35" ht="409.5" hidden="1">
      <c r="A158" s="46" t="s">
        <v>284</v>
      </c>
      <c r="B158" s="26" t="str">
        <f>IF('PCA Licit, Dispensa, Inexi'!$A158="","",VLOOKUP(A158,dados!$A$1:$B$24,2,FALSE))</f>
        <v>Núcleo de Inteligência e Segurança Institucional</v>
      </c>
      <c r="C158" s="77" t="s">
        <v>870</v>
      </c>
      <c r="D158" s="52" t="s">
        <v>63</v>
      </c>
      <c r="E158" s="77">
        <v>51799</v>
      </c>
      <c r="F158" s="18" t="s">
        <v>72</v>
      </c>
      <c r="G158" s="73" t="s">
        <v>871</v>
      </c>
      <c r="H158" s="73" t="s">
        <v>865</v>
      </c>
      <c r="I158" s="98" t="s">
        <v>872</v>
      </c>
      <c r="J158" s="48" t="s">
        <v>290</v>
      </c>
      <c r="K158" s="72" t="s">
        <v>873</v>
      </c>
      <c r="L158" s="245">
        <v>1316856</v>
      </c>
      <c r="M158" s="47" t="s">
        <v>72</v>
      </c>
      <c r="N158" s="47" t="s">
        <v>82</v>
      </c>
      <c r="O158" s="47" t="s">
        <v>65</v>
      </c>
      <c r="P158" s="47" t="s">
        <v>72</v>
      </c>
      <c r="Q158" s="79">
        <v>45190</v>
      </c>
      <c r="R158" s="79">
        <v>45337</v>
      </c>
      <c r="S158" s="150"/>
      <c r="T158" s="79">
        <v>45397</v>
      </c>
      <c r="U158" s="73"/>
      <c r="V158" s="19" t="s">
        <v>91</v>
      </c>
      <c r="W158" s="89"/>
      <c r="X158" s="73"/>
      <c r="Y158" s="73"/>
      <c r="Z158" s="73" t="s">
        <v>874</v>
      </c>
      <c r="AA158" s="18" t="s">
        <v>112</v>
      </c>
      <c r="AB158" s="18" t="s">
        <v>94</v>
      </c>
      <c r="AC158" s="73"/>
      <c r="AD158" s="69"/>
      <c r="AE158" s="73"/>
      <c r="AF158" s="22" t="str">
        <f t="shared" si="6"/>
        <v/>
      </c>
      <c r="AG158" s="214" t="s">
        <v>339</v>
      </c>
      <c r="AH158" s="69"/>
      <c r="AI158" s="50" t="s">
        <v>875</v>
      </c>
    </row>
    <row r="159" spans="1:35" ht="409.5" hidden="1">
      <c r="A159" s="46" t="s">
        <v>818</v>
      </c>
      <c r="B159" s="26" t="str">
        <f>IF('PCA Licit, Dispensa, Inexi'!$A159="","",VLOOKUP(A159,dados!$A$1:$B$24,2,FALSE))</f>
        <v>Academia Judicial</v>
      </c>
      <c r="C159" s="77" t="s">
        <v>876</v>
      </c>
      <c r="D159" s="52" t="s">
        <v>799</v>
      </c>
      <c r="E159" s="77">
        <v>27278</v>
      </c>
      <c r="F159" s="18" t="s">
        <v>72</v>
      </c>
      <c r="G159" s="73" t="s">
        <v>877</v>
      </c>
      <c r="H159" s="73" t="s">
        <v>878</v>
      </c>
      <c r="I159" s="98" t="s">
        <v>879</v>
      </c>
      <c r="J159" s="48" t="s">
        <v>238</v>
      </c>
      <c r="K159" s="72">
        <v>1</v>
      </c>
      <c r="L159" s="245">
        <v>139200</v>
      </c>
      <c r="M159" s="47" t="s">
        <v>72</v>
      </c>
      <c r="N159" s="47" t="s">
        <v>82</v>
      </c>
      <c r="O159" s="47" t="s">
        <v>72</v>
      </c>
      <c r="P159" s="47" t="s">
        <v>72</v>
      </c>
      <c r="Q159" s="79">
        <v>45306</v>
      </c>
      <c r="R159" s="79">
        <v>45337</v>
      </c>
      <c r="S159" s="149"/>
      <c r="T159" s="79">
        <v>45366</v>
      </c>
      <c r="U159" s="79"/>
      <c r="V159" s="19" t="s">
        <v>91</v>
      </c>
      <c r="W159" s="89" t="s">
        <v>111</v>
      </c>
      <c r="X159" s="73"/>
      <c r="Y159" s="73"/>
      <c r="Z159" s="73" t="s">
        <v>880</v>
      </c>
      <c r="AA159" s="18" t="s">
        <v>104</v>
      </c>
      <c r="AB159" s="18" t="s">
        <v>94</v>
      </c>
      <c r="AC159" s="73"/>
      <c r="AD159" s="69" t="s">
        <v>95</v>
      </c>
      <c r="AE159" s="73"/>
      <c r="AF159" s="22" t="str">
        <f t="shared" si="6"/>
        <v/>
      </c>
      <c r="AG159" s="214"/>
      <c r="AH159" s="87"/>
      <c r="AI159" s="50">
        <v>45475</v>
      </c>
    </row>
    <row r="160" spans="1:35" ht="409.5" hidden="1">
      <c r="A160" s="46" t="s">
        <v>381</v>
      </c>
      <c r="B160" s="26" t="str">
        <f>IF('PCA Licit, Dispensa, Inexi'!$A160="","",VLOOKUP(A160,dados!$A$1:$B$24,2,FALSE))</f>
        <v>Diretoria de Tecnologia da Informação</v>
      </c>
      <c r="C160" s="112" t="s">
        <v>881</v>
      </c>
      <c r="D160" s="52" t="s">
        <v>799</v>
      </c>
      <c r="E160" s="77">
        <v>27219</v>
      </c>
      <c r="F160" s="18" t="s">
        <v>72</v>
      </c>
      <c r="G160" s="73" t="s">
        <v>882</v>
      </c>
      <c r="H160" s="73" t="s">
        <v>883</v>
      </c>
      <c r="I160" s="98" t="s">
        <v>884</v>
      </c>
      <c r="J160" s="48" t="s">
        <v>173</v>
      </c>
      <c r="K160" s="72">
        <v>3500</v>
      </c>
      <c r="L160" s="245">
        <v>420000</v>
      </c>
      <c r="M160" s="47" t="s">
        <v>65</v>
      </c>
      <c r="N160" s="47" t="s">
        <v>82</v>
      </c>
      <c r="O160" s="47" t="s">
        <v>72</v>
      </c>
      <c r="P160" s="47" t="s">
        <v>72</v>
      </c>
      <c r="Q160" s="79">
        <v>45328</v>
      </c>
      <c r="R160" s="79">
        <v>45345</v>
      </c>
      <c r="S160" s="148"/>
      <c r="T160" s="79">
        <v>45412</v>
      </c>
      <c r="U160" s="79"/>
      <c r="V160" s="19"/>
      <c r="W160" s="89" t="s">
        <v>83</v>
      </c>
      <c r="X160" s="73"/>
      <c r="Y160" s="79"/>
      <c r="Z160" s="73" t="s">
        <v>885</v>
      </c>
      <c r="AA160" s="18" t="s">
        <v>130</v>
      </c>
      <c r="AB160" s="18" t="s">
        <v>76</v>
      </c>
      <c r="AC160" s="73" t="s">
        <v>886</v>
      </c>
      <c r="AD160" s="69"/>
      <c r="AE160" s="79">
        <v>45387</v>
      </c>
      <c r="AF160" s="22">
        <f t="shared" si="6"/>
        <v>45387</v>
      </c>
    </row>
    <row r="161" spans="1:35" ht="255" hidden="1">
      <c r="A161" s="46" t="s">
        <v>180</v>
      </c>
      <c r="B161" s="26" t="str">
        <f>IF('PCA Licit, Dispensa, Inexi'!$A161="","",VLOOKUP(A161,dados!$A$1:$B$24,2,FALSE))</f>
        <v>Diretoria de Material e Patrimônio</v>
      </c>
      <c r="C161" s="77" t="s">
        <v>887</v>
      </c>
      <c r="D161" s="52" t="s">
        <v>799</v>
      </c>
      <c r="E161" s="77"/>
      <c r="F161" s="18" t="s">
        <v>72</v>
      </c>
      <c r="G161" s="73" t="s">
        <v>888</v>
      </c>
      <c r="H161" s="73" t="s">
        <v>889</v>
      </c>
      <c r="I161" s="113" t="s">
        <v>890</v>
      </c>
      <c r="J161" s="48" t="s">
        <v>173</v>
      </c>
      <c r="K161" s="72" t="s">
        <v>891</v>
      </c>
      <c r="L161" s="245">
        <v>576000</v>
      </c>
      <c r="M161" s="47" t="s">
        <v>72</v>
      </c>
      <c r="N161" s="47" t="s">
        <v>82</v>
      </c>
      <c r="O161" s="47" t="s">
        <v>72</v>
      </c>
      <c r="P161" s="47" t="s">
        <v>72</v>
      </c>
      <c r="Q161" s="79"/>
      <c r="R161" s="79">
        <v>45345</v>
      </c>
      <c r="S161" s="79"/>
      <c r="T161" s="79">
        <v>45412</v>
      </c>
      <c r="U161" s="79" t="s">
        <v>892</v>
      </c>
      <c r="V161" s="19" t="s">
        <v>175</v>
      </c>
      <c r="W161" s="89" t="s">
        <v>111</v>
      </c>
      <c r="X161" s="19" t="s">
        <v>74</v>
      </c>
      <c r="Y161" s="79">
        <v>45412</v>
      </c>
      <c r="Z161" s="73" t="s">
        <v>893</v>
      </c>
      <c r="AA161" s="18" t="s">
        <v>130</v>
      </c>
      <c r="AB161" s="18" t="s">
        <v>94</v>
      </c>
      <c r="AC161" s="73"/>
      <c r="AD161" s="69" t="s">
        <v>95</v>
      </c>
      <c r="AE161" s="79"/>
      <c r="AF161" s="22" t="str">
        <f t="shared" si="6"/>
        <v/>
      </c>
      <c r="AH161" s="73" t="s">
        <v>894</v>
      </c>
    </row>
    <row r="162" spans="1:35" ht="409.6" hidden="1">
      <c r="A162" s="46" t="s">
        <v>61</v>
      </c>
      <c r="B162" s="26" t="s">
        <v>895</v>
      </c>
      <c r="C162" s="77" t="s">
        <v>896</v>
      </c>
      <c r="D162" s="52" t="s">
        <v>799</v>
      </c>
      <c r="E162" s="77">
        <v>16152</v>
      </c>
      <c r="F162" s="18" t="s">
        <v>65</v>
      </c>
      <c r="G162" s="73" t="s">
        <v>897</v>
      </c>
      <c r="H162" s="73" t="s">
        <v>898</v>
      </c>
      <c r="I162" s="113" t="s">
        <v>899</v>
      </c>
      <c r="J162" s="48" t="s">
        <v>808</v>
      </c>
      <c r="K162" s="72" t="s">
        <v>900</v>
      </c>
      <c r="L162" s="245">
        <v>141450</v>
      </c>
      <c r="M162" s="47" t="s">
        <v>65</v>
      </c>
      <c r="N162" s="47" t="s">
        <v>82</v>
      </c>
      <c r="O162" s="47" t="s">
        <v>72</v>
      </c>
      <c r="P162" s="47" t="s">
        <v>72</v>
      </c>
      <c r="Q162" s="79">
        <v>45341</v>
      </c>
      <c r="R162" s="79">
        <v>45398</v>
      </c>
      <c r="S162" s="73"/>
      <c r="T162" s="79">
        <v>45466</v>
      </c>
      <c r="U162" s="73"/>
      <c r="V162" s="19" t="s">
        <v>901</v>
      </c>
      <c r="W162" s="89" t="s">
        <v>83</v>
      </c>
      <c r="X162" s="73"/>
      <c r="Y162" s="79">
        <v>45398</v>
      </c>
      <c r="Z162" s="73" t="s">
        <v>902</v>
      </c>
      <c r="AA162" s="18" t="s">
        <v>130</v>
      </c>
      <c r="AB162" s="18" t="s">
        <v>76</v>
      </c>
      <c r="AC162" s="73" t="s">
        <v>903</v>
      </c>
      <c r="AD162" s="69" t="s">
        <v>95</v>
      </c>
      <c r="AE162" s="123">
        <v>45454</v>
      </c>
      <c r="AF162" s="22">
        <f t="shared" si="6"/>
        <v>56</v>
      </c>
      <c r="AG162" s="15" t="s">
        <v>749</v>
      </c>
      <c r="AI162" s="362" t="s">
        <v>904</v>
      </c>
    </row>
    <row r="163" spans="1:35" ht="157.5" hidden="1" customHeight="1">
      <c r="A163" s="46" t="s">
        <v>121</v>
      </c>
      <c r="B163" s="26" t="str">
        <f>IF('PCA Licit, Dispensa, Inexi'!$A163="","",VLOOKUP(A163,dados!$A$1:$B$24,2,FALSE))</f>
        <v>Diretoria de Infraestrutura</v>
      </c>
      <c r="C163" s="331" t="s">
        <v>905</v>
      </c>
      <c r="D163" s="52" t="s">
        <v>799</v>
      </c>
      <c r="E163" s="77">
        <v>13200</v>
      </c>
      <c r="F163" s="18" t="s">
        <v>72</v>
      </c>
      <c r="G163" s="73" t="s">
        <v>906</v>
      </c>
      <c r="H163" s="73" t="s">
        <v>125</v>
      </c>
      <c r="I163" s="327" t="s">
        <v>907</v>
      </c>
      <c r="J163" s="48" t="s">
        <v>173</v>
      </c>
      <c r="K163" s="332" t="s">
        <v>908</v>
      </c>
      <c r="L163" s="245">
        <v>2363500</v>
      </c>
      <c r="M163" s="47" t="s">
        <v>65</v>
      </c>
      <c r="N163" s="47" t="s">
        <v>82</v>
      </c>
      <c r="O163" s="47" t="s">
        <v>72</v>
      </c>
      <c r="P163" s="47" t="s">
        <v>72</v>
      </c>
      <c r="Q163" s="79">
        <v>45351</v>
      </c>
      <c r="R163" s="79">
        <v>45380</v>
      </c>
      <c r="S163" s="73"/>
      <c r="T163" s="79">
        <v>45411</v>
      </c>
      <c r="U163" s="73"/>
      <c r="V163" s="19" t="s">
        <v>83</v>
      </c>
      <c r="W163" s="89" t="s">
        <v>138</v>
      </c>
      <c r="X163" s="73"/>
      <c r="Y163" s="79"/>
      <c r="Z163" s="73" t="s">
        <v>909</v>
      </c>
      <c r="AA163" s="18" t="s">
        <v>130</v>
      </c>
      <c r="AB163" s="18" t="s">
        <v>76</v>
      </c>
      <c r="AC163" s="111" t="s">
        <v>910</v>
      </c>
      <c r="AD163" s="69"/>
      <c r="AE163" s="79">
        <v>45463</v>
      </c>
      <c r="AF163" s="22">
        <f t="shared" ref="AF163:AF192" si="7">IF(AE163="","",DATEDIF(Y163,AE163,"d"))</f>
        <v>45463</v>
      </c>
      <c r="AH163" s="73" t="s">
        <v>911</v>
      </c>
      <c r="AI163" s="124">
        <v>45369</v>
      </c>
    </row>
    <row r="164" spans="1:35" ht="115.5" hidden="1" customHeight="1">
      <c r="A164" s="46" t="s">
        <v>61</v>
      </c>
      <c r="B164" s="26"/>
      <c r="C164" s="77"/>
      <c r="D164" s="52" t="s">
        <v>799</v>
      </c>
      <c r="E164" s="77">
        <v>16152</v>
      </c>
      <c r="F164" s="18" t="s">
        <v>65</v>
      </c>
      <c r="G164" s="73"/>
      <c r="H164" s="73"/>
      <c r="I164" s="327" t="s">
        <v>912</v>
      </c>
      <c r="J164" s="48"/>
      <c r="K164" s="72" t="s">
        <v>913</v>
      </c>
      <c r="L164" s="245">
        <v>141450</v>
      </c>
      <c r="M164" s="47" t="s">
        <v>65</v>
      </c>
      <c r="N164" s="47" t="s">
        <v>82</v>
      </c>
      <c r="O164" s="47" t="s">
        <v>72</v>
      </c>
      <c r="P164" s="47" t="s">
        <v>72</v>
      </c>
      <c r="Q164" s="79"/>
      <c r="R164" s="79"/>
      <c r="S164" s="79"/>
      <c r="T164" s="79"/>
      <c r="U164" s="79"/>
      <c r="V164" s="19"/>
      <c r="W164" s="89"/>
      <c r="X164" s="73"/>
      <c r="Y164" s="79"/>
      <c r="Z164" s="73"/>
      <c r="AA164" s="18" t="s">
        <v>75</v>
      </c>
      <c r="AB164" s="18"/>
      <c r="AC164" s="111"/>
      <c r="AD164" s="69"/>
      <c r="AE164" s="73"/>
      <c r="AF164" s="22" t="str">
        <f t="shared" si="7"/>
        <v/>
      </c>
      <c r="AH164" s="77" t="s">
        <v>914</v>
      </c>
    </row>
    <row r="165" spans="1:35" ht="192.75" hidden="1" customHeight="1">
      <c r="A165" s="46" t="s">
        <v>360</v>
      </c>
      <c r="B165" s="26" t="str">
        <f>IF('PCA Licit, Dispensa, Inexi'!$A165="","",VLOOKUP(A165,dados!$A$1:$B$24,2,FALSE))</f>
        <v>Diretoria de Saúde e Qualidade de Vida</v>
      </c>
      <c r="C165" s="77" t="s">
        <v>915</v>
      </c>
      <c r="D165" s="52" t="s">
        <v>799</v>
      </c>
      <c r="E165" s="77">
        <v>25046</v>
      </c>
      <c r="F165" s="18" t="s">
        <v>72</v>
      </c>
      <c r="G165" s="73" t="s">
        <v>916</v>
      </c>
      <c r="H165" s="73" t="s">
        <v>917</v>
      </c>
      <c r="I165" s="98" t="s">
        <v>918</v>
      </c>
      <c r="J165" s="48" t="s">
        <v>238</v>
      </c>
      <c r="K165" s="72">
        <v>5</v>
      </c>
      <c r="L165" s="245" t="s">
        <v>919</v>
      </c>
      <c r="M165" s="47" t="s">
        <v>65</v>
      </c>
      <c r="N165" s="47" t="s">
        <v>82</v>
      </c>
      <c r="O165" s="47" t="s">
        <v>65</v>
      </c>
      <c r="P165" s="47" t="s">
        <v>72</v>
      </c>
      <c r="Q165" s="79">
        <v>45355</v>
      </c>
      <c r="R165" s="79">
        <v>45384</v>
      </c>
      <c r="S165" s="79"/>
      <c r="T165" s="79">
        <v>45445</v>
      </c>
      <c r="U165" s="73"/>
      <c r="V165" s="19"/>
      <c r="W165" s="89"/>
      <c r="X165" s="73" t="s">
        <v>74</v>
      </c>
      <c r="Y165" s="79"/>
      <c r="Z165" s="73" t="s">
        <v>920</v>
      </c>
      <c r="AA165" s="18" t="s">
        <v>112</v>
      </c>
      <c r="AB165" s="18" t="s">
        <v>76</v>
      </c>
      <c r="AC165" s="121"/>
      <c r="AD165" s="69"/>
      <c r="AE165" s="79"/>
      <c r="AF165" s="22" t="str">
        <f t="shared" si="7"/>
        <v/>
      </c>
      <c r="AH165" s="77" t="s">
        <v>921</v>
      </c>
    </row>
    <row r="166" spans="1:35" ht="297.75" hidden="1" customHeight="1">
      <c r="A166" s="46" t="s">
        <v>353</v>
      </c>
      <c r="B166" s="26" t="str">
        <f>IF('PCA Licit, Dispensa, Inexi'!$A166="","",VLOOKUP(A166,dados!$A$1:$B$24,2,FALSE))</f>
        <v>Núcleo de Comunicação Institucional</v>
      </c>
      <c r="C166" s="336" t="s">
        <v>922</v>
      </c>
      <c r="D166" s="52" t="s">
        <v>799</v>
      </c>
      <c r="E166" s="77">
        <v>17108</v>
      </c>
      <c r="F166" s="18" t="s">
        <v>72</v>
      </c>
      <c r="G166" s="73" t="s">
        <v>923</v>
      </c>
      <c r="H166" s="73" t="s">
        <v>924</v>
      </c>
      <c r="I166" s="98" t="s">
        <v>925</v>
      </c>
      <c r="J166" s="48" t="s">
        <v>290</v>
      </c>
      <c r="K166" s="72" t="s">
        <v>239</v>
      </c>
      <c r="L166" s="245" t="s">
        <v>926</v>
      </c>
      <c r="M166" s="47" t="s">
        <v>72</v>
      </c>
      <c r="N166" s="47" t="s">
        <v>82</v>
      </c>
      <c r="O166" s="47" t="s">
        <v>65</v>
      </c>
      <c r="P166" s="47" t="s">
        <v>72</v>
      </c>
      <c r="Q166" s="79">
        <v>45376</v>
      </c>
      <c r="R166" s="79">
        <v>45414</v>
      </c>
      <c r="S166" s="79"/>
      <c r="T166" s="79">
        <v>45509</v>
      </c>
      <c r="U166" s="79"/>
      <c r="V166" s="19"/>
      <c r="W166" s="89"/>
      <c r="X166" s="73"/>
      <c r="Y166" s="73"/>
      <c r="Z166" s="73" t="s">
        <v>927</v>
      </c>
      <c r="AA166" s="18" t="s">
        <v>112</v>
      </c>
      <c r="AB166" s="18" t="s">
        <v>76</v>
      </c>
      <c r="AC166" s="73"/>
      <c r="AD166" s="69"/>
      <c r="AE166" s="73"/>
      <c r="AF166" s="22" t="str">
        <f t="shared" si="7"/>
        <v/>
      </c>
    </row>
    <row r="167" spans="1:35" ht="281.25" hidden="1" customHeight="1">
      <c r="A167" s="46" t="s">
        <v>641</v>
      </c>
      <c r="B167" s="26" t="str">
        <f>IF('PCA Licit, Dispensa, Inexi'!$A167="","",VLOOKUP(A167,dados!$A$1:$B$24,2,FALSE))</f>
        <v>Diretoria de Gestão de Pessoas</v>
      </c>
      <c r="C167" s="335" t="s">
        <v>928</v>
      </c>
      <c r="D167" s="52" t="s">
        <v>799</v>
      </c>
      <c r="E167" s="77">
        <v>23795</v>
      </c>
      <c r="F167" s="18" t="s">
        <v>72</v>
      </c>
      <c r="G167" s="73" t="s">
        <v>929</v>
      </c>
      <c r="H167" s="73" t="s">
        <v>930</v>
      </c>
      <c r="I167" s="336" t="s">
        <v>931</v>
      </c>
      <c r="J167" s="48" t="s">
        <v>238</v>
      </c>
      <c r="K167" s="72">
        <v>230</v>
      </c>
      <c r="L167" s="245" t="s">
        <v>932</v>
      </c>
      <c r="M167" s="47" t="s">
        <v>65</v>
      </c>
      <c r="N167" s="47" t="s">
        <v>82</v>
      </c>
      <c r="O167" s="47" t="s">
        <v>72</v>
      </c>
      <c r="P167" s="47" t="s">
        <v>72</v>
      </c>
      <c r="Q167" s="79">
        <v>45017</v>
      </c>
      <c r="R167" s="79">
        <v>45380</v>
      </c>
      <c r="S167" s="73"/>
      <c r="T167" s="79">
        <v>45443</v>
      </c>
      <c r="U167" s="123">
        <v>45458</v>
      </c>
      <c r="V167" s="19" t="s">
        <v>83</v>
      </c>
      <c r="W167" s="89" t="s">
        <v>933</v>
      </c>
      <c r="X167" s="73" t="s">
        <v>138</v>
      </c>
      <c r="Y167" s="73"/>
      <c r="Z167" s="73" t="s">
        <v>934</v>
      </c>
      <c r="AA167" s="18" t="s">
        <v>112</v>
      </c>
      <c r="AB167" s="18" t="s">
        <v>76</v>
      </c>
      <c r="AC167" s="73"/>
      <c r="AD167" s="69"/>
      <c r="AE167" s="73"/>
      <c r="AF167" s="22" t="str">
        <f t="shared" si="7"/>
        <v/>
      </c>
      <c r="AH167" s="361" t="s">
        <v>935</v>
      </c>
      <c r="AI167" s="124" t="s">
        <v>936</v>
      </c>
    </row>
    <row r="168" spans="1:35" ht="193.5" hidden="1" customHeight="1">
      <c r="A168" s="46" t="s">
        <v>121</v>
      </c>
      <c r="B168" s="26" t="str">
        <f>IF('PCA Licit, Dispensa, Inexi'!$A168="","",VLOOKUP(A168,dados!$A$1:$B$24,2,FALSE))</f>
        <v>Diretoria de Infraestrutura</v>
      </c>
      <c r="C168" s="331" t="s">
        <v>937</v>
      </c>
      <c r="D168" s="52" t="s">
        <v>799</v>
      </c>
      <c r="E168" s="77">
        <v>4014</v>
      </c>
      <c r="F168" s="18" t="s">
        <v>65</v>
      </c>
      <c r="G168" s="73" t="s">
        <v>938</v>
      </c>
      <c r="H168" s="73" t="s">
        <v>939</v>
      </c>
      <c r="I168" s="98" t="s">
        <v>940</v>
      </c>
      <c r="J168" s="48" t="s">
        <v>173</v>
      </c>
      <c r="K168" s="72" t="s">
        <v>941</v>
      </c>
      <c r="L168" s="245" t="s">
        <v>942</v>
      </c>
      <c r="M168" s="47" t="s">
        <v>72</v>
      </c>
      <c r="N168" s="47" t="s">
        <v>82</v>
      </c>
      <c r="O168" s="47" t="s">
        <v>72</v>
      </c>
      <c r="P168" s="47" t="s">
        <v>72</v>
      </c>
      <c r="Q168" s="79">
        <v>45364</v>
      </c>
      <c r="R168" s="79">
        <v>45383</v>
      </c>
      <c r="S168" s="73"/>
      <c r="T168" s="79">
        <v>45450</v>
      </c>
      <c r="U168" s="79"/>
      <c r="V168" s="19" t="s">
        <v>102</v>
      </c>
      <c r="W168" s="89"/>
      <c r="X168" s="73"/>
      <c r="Y168" s="73"/>
      <c r="Z168" s="73" t="s">
        <v>943</v>
      </c>
      <c r="AA168" s="18" t="s">
        <v>112</v>
      </c>
      <c r="AB168" s="18" t="s">
        <v>76</v>
      </c>
      <c r="AC168" s="73"/>
      <c r="AD168" s="69"/>
      <c r="AE168" s="73"/>
      <c r="AF168" s="22" t="str">
        <f t="shared" si="7"/>
        <v/>
      </c>
      <c r="AH168" s="361" t="s">
        <v>526</v>
      </c>
      <c r="AI168" s="69" t="s">
        <v>944</v>
      </c>
    </row>
    <row r="169" spans="1:35" ht="350.25" hidden="1" customHeight="1">
      <c r="A169" s="46" t="s">
        <v>381</v>
      </c>
      <c r="B169" s="26" t="str">
        <f>IF('PCA Licit, Dispensa, Inexi'!$A169="","",VLOOKUP(A169,dados!$A$1:$B$24,2,FALSE))</f>
        <v>Diretoria de Tecnologia da Informação</v>
      </c>
      <c r="C169" s="77" t="s">
        <v>945</v>
      </c>
      <c r="D169" s="52" t="s">
        <v>799</v>
      </c>
      <c r="E169" s="77" t="s">
        <v>95</v>
      </c>
      <c r="F169" s="18" t="s">
        <v>72</v>
      </c>
      <c r="G169" s="73" t="s">
        <v>946</v>
      </c>
      <c r="H169" s="73" t="s">
        <v>947</v>
      </c>
      <c r="I169" s="98" t="s">
        <v>948</v>
      </c>
      <c r="J169" s="48" t="s">
        <v>238</v>
      </c>
      <c r="K169" s="72" t="s">
        <v>949</v>
      </c>
      <c r="L169" s="245">
        <v>112000</v>
      </c>
      <c r="M169" s="47" t="s">
        <v>72</v>
      </c>
      <c r="N169" s="47" t="s">
        <v>82</v>
      </c>
      <c r="O169" s="47" t="s">
        <v>65</v>
      </c>
      <c r="P169" s="47" t="s">
        <v>72</v>
      </c>
      <c r="Q169" s="79">
        <v>45352</v>
      </c>
      <c r="R169" s="79">
        <v>45373</v>
      </c>
      <c r="S169" s="73"/>
      <c r="T169" s="79">
        <v>45376</v>
      </c>
      <c r="U169" s="73"/>
      <c r="V169" s="19" t="s">
        <v>73</v>
      </c>
      <c r="W169" s="89"/>
      <c r="X169" s="73"/>
      <c r="Y169" s="73"/>
      <c r="Z169" s="73" t="s">
        <v>950</v>
      </c>
      <c r="AA169" s="18" t="s">
        <v>130</v>
      </c>
      <c r="AB169" s="18" t="s">
        <v>94</v>
      </c>
      <c r="AC169" s="73"/>
      <c r="AD169" s="69" t="s">
        <v>95</v>
      </c>
      <c r="AE169" s="73"/>
      <c r="AF169" s="347" t="str">
        <f t="shared" si="7"/>
        <v/>
      </c>
      <c r="AG169" s="67"/>
      <c r="AH169" s="359"/>
      <c r="AI169" s="346"/>
    </row>
    <row r="170" spans="1:35" ht="409.5" hidden="1">
      <c r="A170" s="46" t="s">
        <v>381</v>
      </c>
      <c r="B170" s="26" t="str">
        <f>IF('PCA Licit, Dispensa, Inexi'!$A170="","",VLOOKUP(A170,dados!$A$1:$B$24,2,FALSE))</f>
        <v>Diretoria de Tecnologia da Informação</v>
      </c>
      <c r="C170" s="77" t="s">
        <v>951</v>
      </c>
      <c r="D170" s="52" t="s">
        <v>799</v>
      </c>
      <c r="E170" s="77">
        <v>26000</v>
      </c>
      <c r="F170" s="18" t="s">
        <v>72</v>
      </c>
      <c r="G170" s="73" t="s">
        <v>952</v>
      </c>
      <c r="H170" s="73" t="s">
        <v>953</v>
      </c>
      <c r="I170" s="98" t="s">
        <v>954</v>
      </c>
      <c r="J170" s="48" t="s">
        <v>386</v>
      </c>
      <c r="K170" s="72">
        <v>1</v>
      </c>
      <c r="L170" s="245">
        <v>190990</v>
      </c>
      <c r="M170" s="47" t="s">
        <v>72</v>
      </c>
      <c r="N170" s="47" t="s">
        <v>82</v>
      </c>
      <c r="O170" s="47" t="s">
        <v>65</v>
      </c>
      <c r="P170" s="47" t="s">
        <v>72</v>
      </c>
      <c r="Q170" s="79">
        <v>45494</v>
      </c>
      <c r="R170" s="79">
        <v>45536</v>
      </c>
      <c r="S170" s="79"/>
      <c r="T170" s="79">
        <v>45627</v>
      </c>
      <c r="U170" s="79"/>
      <c r="V170" s="19"/>
      <c r="W170" s="89"/>
      <c r="X170" s="73"/>
      <c r="Y170" s="79"/>
      <c r="Z170" s="73"/>
      <c r="AA170" s="18" t="s">
        <v>112</v>
      </c>
      <c r="AB170" s="18" t="s">
        <v>94</v>
      </c>
      <c r="AC170" s="73"/>
      <c r="AD170" s="69"/>
      <c r="AE170" s="79"/>
      <c r="AF170" s="22" t="str">
        <f t="shared" si="7"/>
        <v/>
      </c>
    </row>
    <row r="171" spans="1:35" ht="409.5" hidden="1">
      <c r="A171" s="46" t="s">
        <v>818</v>
      </c>
      <c r="B171" s="26" t="str">
        <f>IF('PCA Licit, Dispensa, Inexi'!$A171="","",VLOOKUP(A171,dados!$A$1:$B$24,2,FALSE))</f>
        <v>Academia Judicial</v>
      </c>
      <c r="C171" s="77" t="s">
        <v>955</v>
      </c>
      <c r="D171" s="52" t="s">
        <v>799</v>
      </c>
      <c r="E171" s="77"/>
      <c r="F171" s="18" t="s">
        <v>72</v>
      </c>
      <c r="G171" s="73" t="s">
        <v>956</v>
      </c>
      <c r="H171" s="73" t="s">
        <v>878</v>
      </c>
      <c r="I171" s="98" t="s">
        <v>957</v>
      </c>
      <c r="J171" s="48" t="s">
        <v>238</v>
      </c>
      <c r="K171" s="72" t="s">
        <v>958</v>
      </c>
      <c r="L171" s="245">
        <v>135990</v>
      </c>
      <c r="M171" s="47" t="s">
        <v>72</v>
      </c>
      <c r="N171" s="47" t="s">
        <v>82</v>
      </c>
      <c r="O171" s="47" t="s">
        <v>72</v>
      </c>
      <c r="P171" s="47" t="s">
        <v>72</v>
      </c>
      <c r="Q171" s="79">
        <v>45390</v>
      </c>
      <c r="R171" s="79">
        <v>45412</v>
      </c>
      <c r="S171" s="73"/>
      <c r="T171" s="79">
        <v>45436</v>
      </c>
      <c r="U171" s="73"/>
      <c r="V171" s="19" t="s">
        <v>959</v>
      </c>
      <c r="W171" s="89" t="s">
        <v>959</v>
      </c>
      <c r="X171" s="73"/>
      <c r="Y171" s="79">
        <v>45419</v>
      </c>
      <c r="Z171" s="73" t="s">
        <v>960</v>
      </c>
      <c r="AA171" s="18" t="s">
        <v>130</v>
      </c>
      <c r="AB171" s="18" t="s">
        <v>94</v>
      </c>
      <c r="AC171" s="73" t="s">
        <v>961</v>
      </c>
      <c r="AD171" s="69" t="s">
        <v>95</v>
      </c>
      <c r="AE171" s="79">
        <v>45433</v>
      </c>
      <c r="AF171" s="22">
        <f t="shared" si="7"/>
        <v>14</v>
      </c>
    </row>
    <row r="172" spans="1:35" ht="409.5" hidden="1">
      <c r="A172" s="46" t="s">
        <v>538</v>
      </c>
      <c r="B172" s="26" t="str">
        <f>IF('PCA Licit, Dispensa, Inexi'!$A172="","",VLOOKUP(A172,dados!$A$1:$B$24,2,FALSE))</f>
        <v>Diretoria de Engenharia e Arquitetura</v>
      </c>
      <c r="C172" s="77" t="s">
        <v>962</v>
      </c>
      <c r="D172" s="52" t="s">
        <v>799</v>
      </c>
      <c r="E172" s="77">
        <v>14486</v>
      </c>
      <c r="F172" s="18" t="s">
        <v>65</v>
      </c>
      <c r="G172" s="73" t="s">
        <v>963</v>
      </c>
      <c r="H172" s="73" t="s">
        <v>964</v>
      </c>
      <c r="I172" s="98" t="s">
        <v>965</v>
      </c>
      <c r="J172" s="48" t="s">
        <v>173</v>
      </c>
      <c r="K172" s="72" t="s">
        <v>966</v>
      </c>
      <c r="L172" s="245">
        <v>13200</v>
      </c>
      <c r="M172" s="47"/>
      <c r="N172" s="47"/>
      <c r="O172" s="47"/>
      <c r="P172" s="47"/>
      <c r="Q172" s="79"/>
      <c r="R172" s="79"/>
      <c r="S172" s="73"/>
      <c r="T172" s="79"/>
      <c r="U172" s="73"/>
      <c r="V172" s="19"/>
      <c r="W172" s="89"/>
      <c r="X172" s="73"/>
      <c r="Y172" s="79"/>
      <c r="Z172" s="73"/>
      <c r="AA172" s="18"/>
      <c r="AB172" s="18"/>
      <c r="AC172" s="73"/>
      <c r="AD172" s="69"/>
      <c r="AE172" s="73"/>
      <c r="AF172" s="22" t="str">
        <f t="shared" si="7"/>
        <v/>
      </c>
    </row>
    <row r="173" spans="1:35" ht="409.5" hidden="1">
      <c r="A173" s="46" t="s">
        <v>967</v>
      </c>
      <c r="B173" s="26" t="str">
        <f>IF('PCA Licit, Dispensa, Inexi'!$A173="","",VLOOKUP(A173,dados!$A$1:$B$24,2,FALSE))</f>
        <v>1ª Vice-Presidência</v>
      </c>
      <c r="C173" s="77" t="s">
        <v>968</v>
      </c>
      <c r="D173" s="52" t="s">
        <v>799</v>
      </c>
      <c r="E173" s="77">
        <v>10014</v>
      </c>
      <c r="F173" s="18" t="s">
        <v>72</v>
      </c>
      <c r="G173" s="73" t="s">
        <v>969</v>
      </c>
      <c r="H173" s="73" t="s">
        <v>970</v>
      </c>
      <c r="I173" s="98" t="s">
        <v>971</v>
      </c>
      <c r="J173" s="48" t="s">
        <v>808</v>
      </c>
      <c r="K173" s="72">
        <v>7000</v>
      </c>
      <c r="L173" s="245">
        <v>630000</v>
      </c>
      <c r="M173" s="47" t="s">
        <v>65</v>
      </c>
      <c r="N173" s="47" t="s">
        <v>82</v>
      </c>
      <c r="O173" s="47" t="s">
        <v>72</v>
      </c>
      <c r="P173" s="47" t="s">
        <v>72</v>
      </c>
      <c r="Q173" s="79">
        <v>45399</v>
      </c>
      <c r="R173" s="79">
        <v>45425</v>
      </c>
      <c r="S173" s="79"/>
      <c r="T173" s="79">
        <v>45449</v>
      </c>
      <c r="U173" s="79"/>
      <c r="V173" s="19" t="s">
        <v>175</v>
      </c>
      <c r="W173" s="89"/>
      <c r="X173" s="73"/>
      <c r="Y173" s="79"/>
      <c r="Z173" s="73" t="s">
        <v>972</v>
      </c>
      <c r="AA173" s="18" t="s">
        <v>130</v>
      </c>
      <c r="AB173" s="18" t="s">
        <v>94</v>
      </c>
      <c r="AC173" s="73" t="s">
        <v>973</v>
      </c>
      <c r="AD173" s="69" t="s">
        <v>95</v>
      </c>
      <c r="AE173" s="79">
        <v>45441</v>
      </c>
      <c r="AF173" s="22"/>
    </row>
    <row r="174" spans="1:35" ht="110.25" hidden="1" customHeight="1">
      <c r="A174" s="46" t="s">
        <v>538</v>
      </c>
      <c r="B174" s="26" t="str">
        <f>IF('PCA Licit, Dispensa, Inexi'!$A174="","",VLOOKUP(A174,dados!$A$1:$B$24,2,FALSE))</f>
        <v>Diretoria de Engenharia e Arquitetura</v>
      </c>
      <c r="C174" s="77" t="s">
        <v>974</v>
      </c>
      <c r="D174" s="52" t="s">
        <v>554</v>
      </c>
      <c r="E174" s="77">
        <v>1627</v>
      </c>
      <c r="F174" s="18" t="s">
        <v>72</v>
      </c>
      <c r="G174" s="73" t="s">
        <v>975</v>
      </c>
      <c r="H174" s="73" t="s">
        <v>543</v>
      </c>
      <c r="I174" s="98" t="s">
        <v>976</v>
      </c>
      <c r="J174" s="48" t="s">
        <v>173</v>
      </c>
      <c r="K174" s="72">
        <v>1</v>
      </c>
      <c r="L174" s="245" t="s">
        <v>977</v>
      </c>
      <c r="M174" s="47" t="s">
        <v>65</v>
      </c>
      <c r="N174" s="47" t="s">
        <v>82</v>
      </c>
      <c r="O174" s="47" t="s">
        <v>72</v>
      </c>
      <c r="P174" s="47" t="s">
        <v>72</v>
      </c>
      <c r="Q174" s="79">
        <v>45299</v>
      </c>
      <c r="R174" s="79">
        <v>45519</v>
      </c>
      <c r="S174" s="73"/>
      <c r="T174" s="79">
        <v>45717</v>
      </c>
      <c r="U174" s="73"/>
      <c r="V174" s="19" t="s">
        <v>546</v>
      </c>
      <c r="W174" s="89"/>
      <c r="X174" s="73" t="s">
        <v>74</v>
      </c>
      <c r="Y174" s="73"/>
      <c r="Z174" s="73" t="s">
        <v>978</v>
      </c>
      <c r="AA174" s="18" t="s">
        <v>112</v>
      </c>
      <c r="AB174" s="18" t="s">
        <v>547</v>
      </c>
      <c r="AC174" s="73"/>
      <c r="AD174" s="69"/>
      <c r="AE174" s="73"/>
      <c r="AF174" s="22" t="str">
        <f t="shared" si="7"/>
        <v/>
      </c>
      <c r="AH174" s="50" t="s">
        <v>979</v>
      </c>
    </row>
    <row r="175" spans="1:35" ht="409.5" hidden="1">
      <c r="A175" s="46" t="s">
        <v>538</v>
      </c>
      <c r="B175" s="26" t="str">
        <f>IF('PCA Licit, Dispensa, Inexi'!$A175="","",VLOOKUP(A175,dados!$A$1:$B$24,2,FALSE))</f>
        <v>Diretoria de Engenharia e Arquitetura</v>
      </c>
      <c r="C175" s="77" t="s">
        <v>980</v>
      </c>
      <c r="D175" s="52" t="s">
        <v>981</v>
      </c>
      <c r="E175" s="77">
        <v>2658</v>
      </c>
      <c r="F175" s="18" t="s">
        <v>72</v>
      </c>
      <c r="G175" s="73" t="s">
        <v>982</v>
      </c>
      <c r="H175" s="73" t="s">
        <v>767</v>
      </c>
      <c r="I175" s="98" t="s">
        <v>983</v>
      </c>
      <c r="J175" s="48" t="s">
        <v>173</v>
      </c>
      <c r="K175" s="72" t="s">
        <v>74</v>
      </c>
      <c r="L175" s="245">
        <v>141726.72</v>
      </c>
      <c r="M175" s="47" t="s">
        <v>65</v>
      </c>
      <c r="N175" s="47" t="s">
        <v>82</v>
      </c>
      <c r="O175" s="47" t="s">
        <v>72</v>
      </c>
      <c r="P175" s="47" t="s">
        <v>72</v>
      </c>
      <c r="Q175" s="79">
        <v>45399</v>
      </c>
      <c r="R175" s="79">
        <v>45411</v>
      </c>
      <c r="S175" s="79"/>
      <c r="T175" s="79">
        <v>45472</v>
      </c>
      <c r="U175" s="79"/>
      <c r="V175" s="19"/>
      <c r="W175" s="89"/>
      <c r="X175" s="73"/>
      <c r="Y175" s="79"/>
      <c r="Z175" s="73"/>
      <c r="AA175" s="221" t="s">
        <v>75</v>
      </c>
      <c r="AB175" s="18" t="s">
        <v>120</v>
      </c>
      <c r="AC175" s="73"/>
      <c r="AD175" s="69"/>
      <c r="AE175" s="123"/>
      <c r="AF175" s="22" t="str">
        <f t="shared" si="7"/>
        <v/>
      </c>
      <c r="AH175" s="221" t="s">
        <v>984</v>
      </c>
    </row>
    <row r="176" spans="1:35" ht="99" hidden="1" customHeight="1">
      <c r="A176" s="46" t="s">
        <v>180</v>
      </c>
      <c r="B176" s="26" t="str">
        <f>IF('PCA Licit, Dispensa, Inexi'!$A176="","",VLOOKUP(A176,dados!$A$1:$B$24,2,FALSE))</f>
        <v>Diretoria de Material e Patrimônio</v>
      </c>
      <c r="C176" s="77" t="s">
        <v>985</v>
      </c>
      <c r="D176" s="52" t="s">
        <v>799</v>
      </c>
      <c r="E176" s="77" t="s">
        <v>95</v>
      </c>
      <c r="F176" s="18" t="s">
        <v>72</v>
      </c>
      <c r="G176" s="73" t="s">
        <v>986</v>
      </c>
      <c r="H176" s="73" t="s">
        <v>987</v>
      </c>
      <c r="I176" s="98" t="s">
        <v>988</v>
      </c>
      <c r="J176" s="48" t="s">
        <v>173</v>
      </c>
      <c r="K176" s="72" t="s">
        <v>989</v>
      </c>
      <c r="L176" s="245">
        <v>810000</v>
      </c>
      <c r="M176" s="47" t="s">
        <v>65</v>
      </c>
      <c r="N176" s="47" t="s">
        <v>82</v>
      </c>
      <c r="O176" s="47" t="s">
        <v>72</v>
      </c>
      <c r="P176" s="47" t="s">
        <v>72</v>
      </c>
      <c r="Q176" s="79">
        <v>45187</v>
      </c>
      <c r="R176" s="79">
        <v>45323</v>
      </c>
      <c r="S176" s="73"/>
      <c r="T176" s="79">
        <v>45402</v>
      </c>
      <c r="U176" s="73"/>
      <c r="V176" s="19" t="s">
        <v>91</v>
      </c>
      <c r="W176" s="89"/>
      <c r="X176" s="73"/>
      <c r="Y176" s="79">
        <v>45400</v>
      </c>
      <c r="Z176" s="73" t="s">
        <v>990</v>
      </c>
      <c r="AA176" s="18" t="s">
        <v>130</v>
      </c>
      <c r="AB176" s="18" t="s">
        <v>94</v>
      </c>
      <c r="AC176" s="73" t="s">
        <v>991</v>
      </c>
      <c r="AD176" s="69" t="s">
        <v>95</v>
      </c>
      <c r="AE176" s="79">
        <v>45407</v>
      </c>
      <c r="AF176" s="22">
        <f t="shared" si="7"/>
        <v>7</v>
      </c>
    </row>
    <row r="177" spans="1:35" ht="375" hidden="1">
      <c r="A177" s="46" t="s">
        <v>538</v>
      </c>
      <c r="B177" s="26" t="str">
        <f>IF('PCA Licit, Dispensa, Inexi'!$A177="","",VLOOKUP(A177,dados!$A$1:$B$24,2,FALSE))</f>
        <v>Diretoria de Engenharia e Arquitetura</v>
      </c>
      <c r="C177" s="77" t="s">
        <v>992</v>
      </c>
      <c r="D177" s="52" t="s">
        <v>799</v>
      </c>
      <c r="E177" s="77">
        <v>1708</v>
      </c>
      <c r="F177" s="18" t="s">
        <v>72</v>
      </c>
      <c r="G177" s="73" t="s">
        <v>993</v>
      </c>
      <c r="H177" s="73" t="s">
        <v>814</v>
      </c>
      <c r="I177" s="98" t="s">
        <v>994</v>
      </c>
      <c r="J177" s="48" t="s">
        <v>173</v>
      </c>
      <c r="K177" s="122">
        <v>1</v>
      </c>
      <c r="L177" s="245">
        <v>4284134.63</v>
      </c>
      <c r="M177" s="47" t="s">
        <v>65</v>
      </c>
      <c r="N177" s="47" t="s">
        <v>82</v>
      </c>
      <c r="O177" s="47" t="s">
        <v>72</v>
      </c>
      <c r="P177" s="47" t="s">
        <v>72</v>
      </c>
      <c r="Q177" s="79">
        <v>45307</v>
      </c>
      <c r="R177" s="79">
        <v>45356</v>
      </c>
      <c r="S177" s="73"/>
      <c r="T177" s="79">
        <v>45397</v>
      </c>
      <c r="U177" s="73"/>
      <c r="V177" s="19" t="s">
        <v>111</v>
      </c>
      <c r="W177" s="89" t="s">
        <v>995</v>
      </c>
      <c r="X177" s="73"/>
      <c r="Y177" s="79">
        <v>45307</v>
      </c>
      <c r="Z177" s="73" t="s">
        <v>996</v>
      </c>
      <c r="AA177" s="18" t="s">
        <v>104</v>
      </c>
      <c r="AB177" s="18" t="s">
        <v>120</v>
      </c>
      <c r="AC177" s="73" t="s">
        <v>997</v>
      </c>
      <c r="AD177" s="69" t="s">
        <v>95</v>
      </c>
      <c r="AE177" s="79">
        <v>45408</v>
      </c>
      <c r="AF177" s="22">
        <f t="shared" si="7"/>
        <v>101</v>
      </c>
    </row>
    <row r="178" spans="1:35" ht="409.5" hidden="1">
      <c r="A178" s="46" t="s">
        <v>538</v>
      </c>
      <c r="B178" s="26" t="str">
        <f>IF('PCA Licit, Dispensa, Inexi'!$A178="","",VLOOKUP(A178,dados!$A$1:$B$24,2,FALSE))</f>
        <v>Diretoria de Engenharia e Arquitetura</v>
      </c>
      <c r="C178" s="77" t="s">
        <v>998</v>
      </c>
      <c r="D178" s="52" t="s">
        <v>981</v>
      </c>
      <c r="E178" s="77">
        <v>2771</v>
      </c>
      <c r="F178" s="18" t="s">
        <v>65</v>
      </c>
      <c r="G178" s="73" t="s">
        <v>999</v>
      </c>
      <c r="H178" s="73" t="s">
        <v>964</v>
      </c>
      <c r="I178" s="98" t="s">
        <v>1000</v>
      </c>
      <c r="J178" s="48" t="s">
        <v>173</v>
      </c>
      <c r="K178" s="72" t="s">
        <v>74</v>
      </c>
      <c r="L178" s="245">
        <v>78000</v>
      </c>
      <c r="M178" s="47"/>
      <c r="N178" s="47"/>
      <c r="O178" s="47"/>
      <c r="P178" s="47"/>
      <c r="Q178" s="79">
        <v>45418</v>
      </c>
      <c r="R178" s="79">
        <v>45427</v>
      </c>
      <c r="S178" s="73"/>
      <c r="T178" s="79">
        <v>45444</v>
      </c>
      <c r="U178" s="73"/>
      <c r="V178" s="19"/>
      <c r="W178" s="89"/>
      <c r="X178" s="73"/>
      <c r="Y178" s="73"/>
      <c r="Z178" s="73"/>
      <c r="AA178" s="18" t="s">
        <v>112</v>
      </c>
      <c r="AB178" s="18" t="s">
        <v>120</v>
      </c>
      <c r="AC178" s="73"/>
      <c r="AD178" s="69"/>
      <c r="AE178" s="73"/>
      <c r="AF178" s="22" t="str">
        <f t="shared" si="7"/>
        <v/>
      </c>
    </row>
    <row r="179" spans="1:35" ht="123" hidden="1" customHeight="1">
      <c r="A179" s="46" t="s">
        <v>121</v>
      </c>
      <c r="B179" s="26" t="s">
        <v>1001</v>
      </c>
      <c r="C179" s="77" t="s">
        <v>1002</v>
      </c>
      <c r="D179" s="52" t="s">
        <v>799</v>
      </c>
      <c r="E179" s="77">
        <v>3697</v>
      </c>
      <c r="F179" s="18" t="s">
        <v>72</v>
      </c>
      <c r="G179" s="73" t="s">
        <v>1003</v>
      </c>
      <c r="H179" s="73" t="s">
        <v>1004</v>
      </c>
      <c r="I179" s="98" t="s">
        <v>1005</v>
      </c>
      <c r="J179" s="48" t="s">
        <v>1006</v>
      </c>
      <c r="K179" s="72" t="s">
        <v>1007</v>
      </c>
      <c r="L179" s="245" t="s">
        <v>1008</v>
      </c>
      <c r="M179" s="47" t="s">
        <v>65</v>
      </c>
      <c r="N179" s="47" t="s">
        <v>82</v>
      </c>
      <c r="O179" s="47" t="s">
        <v>72</v>
      </c>
      <c r="P179" s="47" t="s">
        <v>72</v>
      </c>
      <c r="Q179" s="79">
        <v>45418</v>
      </c>
      <c r="R179" s="79">
        <v>45474</v>
      </c>
      <c r="S179" s="73"/>
      <c r="T179" s="79">
        <v>45534</v>
      </c>
      <c r="U179" s="73"/>
      <c r="V179" s="19" t="s">
        <v>138</v>
      </c>
      <c r="W179" s="89"/>
      <c r="X179" s="73" t="s">
        <v>72</v>
      </c>
      <c r="Y179" s="73"/>
      <c r="Z179" s="73" t="s">
        <v>1009</v>
      </c>
      <c r="AA179" s="18" t="s">
        <v>112</v>
      </c>
      <c r="AB179" s="18" t="s">
        <v>76</v>
      </c>
      <c r="AC179" s="73"/>
      <c r="AD179" s="69"/>
      <c r="AE179" s="73"/>
      <c r="AF179" s="22"/>
    </row>
    <row r="180" spans="1:35" ht="132.75" hidden="1" customHeight="1">
      <c r="A180" s="46" t="s">
        <v>121</v>
      </c>
      <c r="B180" s="26" t="str">
        <f>IF('PCA Licit, Dispensa, Inexi'!$A180="","",VLOOKUP(A180,dados!$A$1:$B$24,2,FALSE))</f>
        <v>Diretoria de Infraestrutura</v>
      </c>
      <c r="C180" s="77" t="s">
        <v>1010</v>
      </c>
      <c r="D180" s="52" t="s">
        <v>799</v>
      </c>
      <c r="E180" s="77">
        <v>3697</v>
      </c>
      <c r="F180" s="18" t="s">
        <v>72</v>
      </c>
      <c r="G180" s="73" t="s">
        <v>1011</v>
      </c>
      <c r="H180" s="73" t="s">
        <v>1012</v>
      </c>
      <c r="I180" s="98" t="s">
        <v>1013</v>
      </c>
      <c r="J180" s="48" t="s">
        <v>127</v>
      </c>
      <c r="K180" s="72" t="s">
        <v>1014</v>
      </c>
      <c r="L180" s="245">
        <v>498420</v>
      </c>
      <c r="M180" s="47" t="s">
        <v>65</v>
      </c>
      <c r="N180" s="47" t="s">
        <v>82</v>
      </c>
      <c r="O180" s="47" t="s">
        <v>72</v>
      </c>
      <c r="P180" s="47" t="s">
        <v>72</v>
      </c>
      <c r="Q180" s="79">
        <v>45440</v>
      </c>
      <c r="R180" s="79">
        <v>45534</v>
      </c>
      <c r="S180" s="73"/>
      <c r="T180" s="79">
        <v>45656</v>
      </c>
      <c r="U180" s="73"/>
      <c r="V180" s="19" t="s">
        <v>111</v>
      </c>
      <c r="W180" s="89"/>
      <c r="X180" s="73" t="s">
        <v>72</v>
      </c>
      <c r="Y180" s="73"/>
      <c r="Z180" s="73"/>
      <c r="AA180" s="18" t="s">
        <v>112</v>
      </c>
      <c r="AB180" s="18" t="s">
        <v>76</v>
      </c>
      <c r="AC180" s="73"/>
      <c r="AD180" s="69"/>
      <c r="AE180" s="73"/>
      <c r="AF180" s="22" t="str">
        <f t="shared" si="7"/>
        <v/>
      </c>
    </row>
    <row r="181" spans="1:35" ht="60" hidden="1" customHeight="1">
      <c r="A181" s="46" t="s">
        <v>641</v>
      </c>
      <c r="B181" s="26" t="str">
        <f>IF('PCA Licit, Dispensa, Inexi'!$A181="","",VLOOKUP(A181,dados!$A$1:$B$24,2,FALSE))</f>
        <v>Diretoria de Gestão de Pessoas</v>
      </c>
      <c r="C181" s="77" t="s">
        <v>1015</v>
      </c>
      <c r="D181" s="52" t="s">
        <v>799</v>
      </c>
      <c r="E181" s="77" t="s">
        <v>1016</v>
      </c>
      <c r="F181" s="18" t="s">
        <v>72</v>
      </c>
      <c r="G181" s="73" t="s">
        <v>1017</v>
      </c>
      <c r="H181" s="73" t="s">
        <v>930</v>
      </c>
      <c r="I181" s="98" t="s">
        <v>1018</v>
      </c>
      <c r="J181" s="48" t="s">
        <v>173</v>
      </c>
      <c r="K181" s="72">
        <v>484</v>
      </c>
      <c r="L181" s="245" t="s">
        <v>1019</v>
      </c>
      <c r="M181" s="47" t="s">
        <v>65</v>
      </c>
      <c r="N181" s="47" t="s">
        <v>82</v>
      </c>
      <c r="O181" s="47" t="s">
        <v>72</v>
      </c>
      <c r="P181" s="47" t="s">
        <v>72</v>
      </c>
      <c r="Q181" s="79">
        <v>44958</v>
      </c>
      <c r="R181" s="79">
        <v>45460</v>
      </c>
      <c r="S181" s="73"/>
      <c r="T181" s="79">
        <v>45521</v>
      </c>
      <c r="U181" s="73"/>
      <c r="V181" s="19" t="s">
        <v>102</v>
      </c>
      <c r="W181" s="89"/>
      <c r="X181" s="73" t="s">
        <v>72</v>
      </c>
      <c r="Y181" s="73"/>
      <c r="Z181" s="73"/>
      <c r="AA181" s="18"/>
      <c r="AB181" s="18" t="s">
        <v>76</v>
      </c>
      <c r="AC181" s="73"/>
      <c r="AD181" s="69"/>
      <c r="AE181" s="73"/>
      <c r="AF181" s="22" t="str">
        <f t="shared" si="7"/>
        <v/>
      </c>
      <c r="AI181" s="79" t="s">
        <v>1020</v>
      </c>
    </row>
    <row r="182" spans="1:35" ht="132" hidden="1" customHeight="1">
      <c r="A182" s="46" t="s">
        <v>381</v>
      </c>
      <c r="B182" s="26" t="str">
        <f>IF('PCA Licit, Dispensa, Inexi'!$A182="","",VLOOKUP(A182,dados!$A$1:$B$24,2,FALSE))</f>
        <v>Diretoria de Tecnologia da Informação</v>
      </c>
      <c r="C182" s="77" t="s">
        <v>1021</v>
      </c>
      <c r="D182" s="52" t="s">
        <v>383</v>
      </c>
      <c r="E182" s="77">
        <v>26000</v>
      </c>
      <c r="F182" s="18" t="s">
        <v>72</v>
      </c>
      <c r="G182" s="73" t="s">
        <v>1022</v>
      </c>
      <c r="H182" s="73" t="s">
        <v>953</v>
      </c>
      <c r="I182" s="98" t="s">
        <v>1023</v>
      </c>
      <c r="J182" s="48" t="s">
        <v>386</v>
      </c>
      <c r="K182" s="72" t="s">
        <v>1024</v>
      </c>
      <c r="L182" s="245" t="s">
        <v>1025</v>
      </c>
      <c r="M182" s="47" t="s">
        <v>72</v>
      </c>
      <c r="N182" s="47" t="s">
        <v>82</v>
      </c>
      <c r="O182" s="47" t="s">
        <v>65</v>
      </c>
      <c r="P182" s="47" t="s">
        <v>72</v>
      </c>
      <c r="Q182" s="79">
        <v>45627</v>
      </c>
      <c r="R182" s="79">
        <v>45733</v>
      </c>
      <c r="S182" s="73"/>
      <c r="T182" s="79">
        <v>45838</v>
      </c>
      <c r="U182" s="73"/>
      <c r="V182" s="19"/>
      <c r="W182" s="89"/>
      <c r="X182" s="73"/>
      <c r="Y182" s="73"/>
      <c r="Z182" s="73"/>
      <c r="AA182" s="18"/>
      <c r="AB182" s="18" t="s">
        <v>76</v>
      </c>
      <c r="AC182" s="73"/>
      <c r="AD182" s="69"/>
      <c r="AE182" s="73"/>
      <c r="AF182" s="22" t="str">
        <f t="shared" si="7"/>
        <v/>
      </c>
    </row>
    <row r="183" spans="1:35" ht="141.75" hidden="1" customHeight="1">
      <c r="A183" s="46" t="s">
        <v>381</v>
      </c>
      <c r="B183" s="26" t="str">
        <f>IF('PCA Licit, Dispensa, Inexi'!$A183="","",VLOOKUP(A183,dados!$A$1:$B$24,2,FALSE))</f>
        <v>Diretoria de Tecnologia da Informação</v>
      </c>
      <c r="C183" s="77" t="s">
        <v>1026</v>
      </c>
      <c r="D183" s="52" t="s">
        <v>383</v>
      </c>
      <c r="E183" s="77">
        <v>460858</v>
      </c>
      <c r="F183" s="18" t="s">
        <v>65</v>
      </c>
      <c r="G183" s="73" t="s">
        <v>1027</v>
      </c>
      <c r="H183" s="73" t="s">
        <v>1028</v>
      </c>
      <c r="I183" s="98" t="s">
        <v>1029</v>
      </c>
      <c r="J183" s="48" t="s">
        <v>173</v>
      </c>
      <c r="K183" s="122">
        <v>5000</v>
      </c>
      <c r="L183" s="245" t="s">
        <v>1030</v>
      </c>
      <c r="M183" s="47" t="s">
        <v>65</v>
      </c>
      <c r="N183" s="47" t="s">
        <v>82</v>
      </c>
      <c r="O183" s="47" t="s">
        <v>72</v>
      </c>
      <c r="P183" s="47" t="s">
        <v>65</v>
      </c>
      <c r="Q183" s="79">
        <v>45495</v>
      </c>
      <c r="R183" s="79">
        <v>45527</v>
      </c>
      <c r="S183" s="73"/>
      <c r="T183" s="79">
        <v>45639</v>
      </c>
      <c r="U183" s="73"/>
      <c r="V183" s="19"/>
      <c r="W183" s="89"/>
      <c r="X183" s="73"/>
      <c r="Y183" s="73"/>
      <c r="Z183" s="73"/>
      <c r="AA183" s="18"/>
      <c r="AB183" s="18" t="s">
        <v>76</v>
      </c>
      <c r="AC183" s="73"/>
      <c r="AD183" s="69"/>
      <c r="AE183" s="73"/>
      <c r="AF183" s="22" t="str">
        <f t="shared" si="7"/>
        <v/>
      </c>
    </row>
    <row r="184" spans="1:35" ht="97.5" hidden="1" customHeight="1">
      <c r="A184" s="46" t="s">
        <v>641</v>
      </c>
      <c r="B184" s="26" t="str">
        <f>IF('PCA Licit, Dispensa, Inexi'!$A184="","",VLOOKUP(A184,dados!$A$1:$B$24,2,FALSE))</f>
        <v>Diretoria de Gestão de Pessoas</v>
      </c>
      <c r="C184" s="77" t="s">
        <v>1031</v>
      </c>
      <c r="D184" s="52" t="s">
        <v>799</v>
      </c>
      <c r="E184" s="77">
        <v>744</v>
      </c>
      <c r="F184" s="18" t="s">
        <v>72</v>
      </c>
      <c r="G184" s="73" t="s">
        <v>1032</v>
      </c>
      <c r="H184" s="73" t="s">
        <v>1033</v>
      </c>
      <c r="I184" s="98" t="s">
        <v>1034</v>
      </c>
      <c r="J184" s="48" t="s">
        <v>173</v>
      </c>
      <c r="K184" s="72" t="s">
        <v>1035</v>
      </c>
      <c r="L184" s="245" t="s">
        <v>1036</v>
      </c>
      <c r="M184" s="47" t="s">
        <v>65</v>
      </c>
      <c r="N184" s="47" t="s">
        <v>82</v>
      </c>
      <c r="O184" s="47" t="s">
        <v>65</v>
      </c>
      <c r="P184" s="47" t="s">
        <v>72</v>
      </c>
      <c r="Q184" s="79">
        <v>45454</v>
      </c>
      <c r="R184" s="79">
        <v>45474</v>
      </c>
      <c r="S184" s="73"/>
      <c r="T184" s="79">
        <v>45523</v>
      </c>
      <c r="U184" s="73"/>
      <c r="V184" s="19" t="s">
        <v>91</v>
      </c>
      <c r="W184" s="89"/>
      <c r="X184" s="73"/>
      <c r="Y184" s="73"/>
      <c r="Z184" s="73" t="s">
        <v>1037</v>
      </c>
      <c r="AA184" s="18" t="s">
        <v>104</v>
      </c>
      <c r="AB184" s="18" t="s">
        <v>94</v>
      </c>
      <c r="AC184" s="73"/>
      <c r="AD184" s="69"/>
      <c r="AE184" s="73"/>
      <c r="AF184" s="22" t="str">
        <f t="shared" si="7"/>
        <v/>
      </c>
      <c r="AI184" s="124">
        <v>45475</v>
      </c>
    </row>
    <row r="185" spans="1:35" ht="144.75" hidden="1" customHeight="1">
      <c r="A185" s="46" t="s">
        <v>538</v>
      </c>
      <c r="B185" s="26" t="str">
        <f>IF('PCA Licit, Dispensa, Inexi'!$A185="","",VLOOKUP(A185,dados!$A$1:$B$24,2,FALSE))</f>
        <v>Diretoria de Engenharia e Arquitetura</v>
      </c>
      <c r="C185" s="77" t="s">
        <v>1038</v>
      </c>
      <c r="D185" s="52" t="s">
        <v>981</v>
      </c>
      <c r="E185" s="77">
        <v>2038</v>
      </c>
      <c r="F185" s="18" t="s">
        <v>72</v>
      </c>
      <c r="G185" s="73" t="s">
        <v>1039</v>
      </c>
      <c r="H185" s="73" t="s">
        <v>767</v>
      </c>
      <c r="I185" s="98" t="s">
        <v>1040</v>
      </c>
      <c r="J185" s="48" t="s">
        <v>173</v>
      </c>
      <c r="K185" s="72"/>
      <c r="L185" s="245" t="s">
        <v>1041</v>
      </c>
      <c r="M185" s="47" t="s">
        <v>65</v>
      </c>
      <c r="N185" s="47" t="s">
        <v>82</v>
      </c>
      <c r="O185" s="47" t="s">
        <v>72</v>
      </c>
      <c r="P185" s="47" t="s">
        <v>72</v>
      </c>
      <c r="Q185" s="79">
        <v>45117</v>
      </c>
      <c r="R185" s="79">
        <v>45473</v>
      </c>
      <c r="S185" s="73"/>
      <c r="T185" s="79">
        <v>45645</v>
      </c>
      <c r="U185" s="73"/>
      <c r="V185" s="19" t="s">
        <v>546</v>
      </c>
      <c r="W185" s="89" t="s">
        <v>546</v>
      </c>
      <c r="X185" s="73" t="s">
        <v>74</v>
      </c>
      <c r="Y185" s="111" t="s">
        <v>1042</v>
      </c>
      <c r="Z185" s="73" t="s">
        <v>1043</v>
      </c>
      <c r="AA185" s="18" t="s">
        <v>104</v>
      </c>
      <c r="AB185" s="18" t="s">
        <v>547</v>
      </c>
      <c r="AC185" s="73" t="s">
        <v>1044</v>
      </c>
      <c r="AD185" s="69" t="s">
        <v>95</v>
      </c>
      <c r="AE185" s="73"/>
      <c r="AF185" s="22" t="str">
        <f t="shared" si="7"/>
        <v/>
      </c>
    </row>
    <row r="186" spans="1:35" ht="133.5" hidden="1" customHeight="1">
      <c r="A186" s="46"/>
      <c r="B186" s="26" t="str">
        <f>IF('PCA Licit, Dispensa, Inexi'!$A186="","",VLOOKUP(A186,dados!$A$1:$B$24,2,FALSE))</f>
        <v/>
      </c>
      <c r="C186" s="77"/>
      <c r="D186" s="52"/>
      <c r="E186" s="77"/>
      <c r="F186" s="18"/>
      <c r="G186" s="73"/>
      <c r="H186" s="73"/>
      <c r="I186" s="98"/>
      <c r="J186" s="48"/>
      <c r="K186" s="72"/>
      <c r="L186" s="245"/>
      <c r="M186" s="47"/>
      <c r="N186" s="47"/>
      <c r="O186" s="47"/>
      <c r="P186" s="47"/>
      <c r="Q186" s="79"/>
      <c r="R186" s="79"/>
      <c r="S186" s="73"/>
      <c r="T186" s="79"/>
      <c r="U186" s="73"/>
      <c r="V186" s="19"/>
      <c r="W186" s="89"/>
      <c r="X186" s="73"/>
      <c r="Y186" s="73"/>
      <c r="Z186" s="73"/>
      <c r="AA186" s="18"/>
      <c r="AB186" s="18"/>
      <c r="AC186" s="73"/>
      <c r="AD186" s="69"/>
      <c r="AE186" s="73"/>
      <c r="AF186" s="22" t="str">
        <f t="shared" si="7"/>
        <v/>
      </c>
    </row>
    <row r="187" spans="1:35" ht="404.25" hidden="1" customHeight="1">
      <c r="A187" s="46"/>
      <c r="B187" s="26" t="str">
        <f>IF('PCA Licit, Dispensa, Inexi'!$A187="","",VLOOKUP(A187,dados!$A$1:$B$24,2,FALSE))</f>
        <v/>
      </c>
      <c r="C187" s="77"/>
      <c r="D187" s="52"/>
      <c r="E187" s="77"/>
      <c r="F187" s="18"/>
      <c r="G187" s="73"/>
      <c r="H187" s="73"/>
      <c r="I187" s="98"/>
      <c r="J187" s="48"/>
      <c r="K187" s="72"/>
      <c r="L187" s="245"/>
      <c r="M187" s="47"/>
      <c r="N187" s="47"/>
      <c r="O187" s="47"/>
      <c r="P187" s="47"/>
      <c r="Q187" s="79"/>
      <c r="R187" s="79"/>
      <c r="S187" s="73"/>
      <c r="T187" s="79"/>
      <c r="U187" s="73"/>
      <c r="V187" s="19"/>
      <c r="W187" s="89"/>
      <c r="X187" s="73"/>
      <c r="Y187" s="73"/>
      <c r="Z187" s="73"/>
      <c r="AA187" s="18"/>
      <c r="AB187" s="18"/>
      <c r="AC187" s="73"/>
      <c r="AD187" s="69"/>
      <c r="AE187" s="73"/>
      <c r="AF187" s="22" t="str">
        <f t="shared" si="7"/>
        <v/>
      </c>
    </row>
    <row r="188" spans="1:35" ht="162.75" hidden="1" customHeight="1">
      <c r="A188" s="46"/>
      <c r="B188" s="26" t="str">
        <f>IF('PCA Licit, Dispensa, Inexi'!$A188="","",VLOOKUP(A188,dados!$A$1:$B$24,2,FALSE))</f>
        <v/>
      </c>
      <c r="C188" s="77"/>
      <c r="D188" s="52"/>
      <c r="E188" s="77"/>
      <c r="F188" s="18"/>
      <c r="G188" s="73"/>
      <c r="H188" s="73"/>
      <c r="I188" s="98"/>
      <c r="J188" s="48"/>
      <c r="K188" s="72"/>
      <c r="L188" s="245"/>
      <c r="M188" s="47"/>
      <c r="N188" s="47"/>
      <c r="O188" s="47"/>
      <c r="P188" s="47"/>
      <c r="Q188" s="79"/>
      <c r="R188" s="79"/>
      <c r="S188" s="79"/>
      <c r="T188" s="79"/>
      <c r="U188" s="73"/>
      <c r="V188" s="19"/>
      <c r="W188" s="89"/>
      <c r="X188" s="73"/>
      <c r="Y188" s="79"/>
      <c r="Z188" s="73"/>
      <c r="AA188" s="18"/>
      <c r="AB188" s="18"/>
      <c r="AC188" s="73"/>
      <c r="AD188" s="69"/>
      <c r="AE188" s="79"/>
      <c r="AF188" s="22" t="str">
        <f t="shared" si="7"/>
        <v/>
      </c>
    </row>
    <row r="189" spans="1:35" ht="116.25" hidden="1" customHeight="1">
      <c r="A189" s="46"/>
      <c r="B189" s="26" t="str">
        <f>IF('PCA Licit, Dispensa, Inexi'!$A189="","",VLOOKUP(A189,dados!$A$1:$B$24,2,FALSE))</f>
        <v/>
      </c>
      <c r="C189" s="77"/>
      <c r="D189" s="52"/>
      <c r="E189" s="77"/>
      <c r="F189" s="18"/>
      <c r="G189" s="73"/>
      <c r="H189" s="73"/>
      <c r="I189" s="98"/>
      <c r="J189" s="48"/>
      <c r="K189" s="72"/>
      <c r="L189" s="245"/>
      <c r="M189" s="47"/>
      <c r="N189" s="47"/>
      <c r="O189" s="47"/>
      <c r="P189" s="47"/>
      <c r="Q189" s="79"/>
      <c r="R189" s="79"/>
      <c r="S189" s="73"/>
      <c r="T189" s="79"/>
      <c r="U189" s="73"/>
      <c r="V189" s="19"/>
      <c r="W189" s="89"/>
      <c r="X189" s="73"/>
      <c r="Y189" s="73"/>
      <c r="Z189" s="73"/>
      <c r="AA189" s="18"/>
      <c r="AB189" s="18"/>
      <c r="AC189" s="73"/>
      <c r="AD189" s="69"/>
      <c r="AE189" s="73"/>
      <c r="AF189" s="22" t="str">
        <f t="shared" si="7"/>
        <v/>
      </c>
    </row>
    <row r="190" spans="1:35" ht="90.75" hidden="1" customHeight="1">
      <c r="A190" s="46"/>
      <c r="B190" s="26" t="str">
        <f>IF('PCA Licit, Dispensa, Inexi'!$A190="","",VLOOKUP(A190,dados!$A$1:$B$24,2,FALSE))</f>
        <v/>
      </c>
      <c r="C190" s="77"/>
      <c r="D190" s="52"/>
      <c r="E190" s="77"/>
      <c r="F190" s="18"/>
      <c r="G190" s="73"/>
      <c r="H190" s="73"/>
      <c r="I190" s="98"/>
      <c r="J190" s="48"/>
      <c r="K190" s="72"/>
      <c r="L190" s="245"/>
      <c r="M190" s="47"/>
      <c r="N190" s="47"/>
      <c r="O190" s="47"/>
      <c r="P190" s="47"/>
      <c r="Q190" s="79"/>
      <c r="R190" s="79"/>
      <c r="S190" s="73"/>
      <c r="T190" s="79"/>
      <c r="U190" s="73"/>
      <c r="V190" s="19"/>
      <c r="W190" s="89"/>
      <c r="X190" s="73"/>
      <c r="Y190" s="73"/>
      <c r="Z190" s="73"/>
      <c r="AA190" s="18"/>
      <c r="AB190" s="18"/>
      <c r="AC190" s="73"/>
      <c r="AD190" s="69"/>
      <c r="AE190" s="73"/>
      <c r="AF190" s="22" t="str">
        <f t="shared" si="7"/>
        <v/>
      </c>
    </row>
    <row r="191" spans="1:35" ht="94.5" hidden="1" customHeight="1">
      <c r="A191" s="46"/>
      <c r="B191" s="26" t="str">
        <f>IF('PCA Licit, Dispensa, Inexi'!$A191="","",VLOOKUP(A191,dados!$A$1:$B$24,2,FALSE))</f>
        <v/>
      </c>
      <c r="C191" s="77"/>
      <c r="D191" s="52"/>
      <c r="E191" s="77"/>
      <c r="F191" s="18"/>
      <c r="G191" s="73"/>
      <c r="H191" s="73"/>
      <c r="I191" s="98"/>
      <c r="J191" s="48"/>
      <c r="K191" s="72"/>
      <c r="L191" s="245"/>
      <c r="M191" s="47"/>
      <c r="N191" s="47"/>
      <c r="O191" s="47"/>
      <c r="P191" s="47"/>
      <c r="Q191" s="79"/>
      <c r="R191" s="79"/>
      <c r="S191" s="73"/>
      <c r="T191" s="79"/>
      <c r="U191" s="73"/>
      <c r="V191" s="19"/>
      <c r="W191" s="89"/>
      <c r="X191" s="73"/>
      <c r="Y191" s="73"/>
      <c r="Z191" s="73"/>
      <c r="AA191" s="18"/>
      <c r="AB191" s="18"/>
      <c r="AC191" s="73"/>
      <c r="AD191" s="69"/>
      <c r="AE191" s="73"/>
      <c r="AF191" s="22" t="str">
        <f t="shared" si="7"/>
        <v/>
      </c>
    </row>
    <row r="192" spans="1:35" ht="80.25" hidden="1" customHeight="1">
      <c r="A192" s="46"/>
      <c r="B192" s="26" t="str">
        <f>IF('PCA Licit, Dispensa, Inexi'!$A192="","",VLOOKUP(A192,dados!$A$1:$B$24,2,FALSE))</f>
        <v/>
      </c>
      <c r="C192" s="77"/>
      <c r="D192" s="52"/>
      <c r="E192" s="77"/>
      <c r="F192" s="18"/>
      <c r="G192" s="73"/>
      <c r="H192" s="73"/>
      <c r="I192" s="98"/>
      <c r="J192" s="48"/>
      <c r="K192" s="72"/>
      <c r="L192" s="245"/>
      <c r="M192" s="47"/>
      <c r="N192" s="47"/>
      <c r="O192" s="47"/>
      <c r="P192" s="47"/>
      <c r="Q192" s="79"/>
      <c r="R192" s="79"/>
      <c r="S192" s="73"/>
      <c r="T192" s="79"/>
      <c r="U192" s="73"/>
      <c r="V192" s="19"/>
      <c r="W192" s="89"/>
      <c r="X192" s="73"/>
      <c r="Y192" s="73"/>
      <c r="Z192" s="73"/>
      <c r="AA192" s="18"/>
      <c r="AB192" s="18"/>
      <c r="AC192" s="73"/>
      <c r="AD192" s="69"/>
      <c r="AE192" s="73"/>
      <c r="AF192" s="22" t="str">
        <f t="shared" si="7"/>
        <v/>
      </c>
    </row>
    <row r="193" spans="1:32" ht="102.75" hidden="1" customHeight="1">
      <c r="A193" s="46"/>
      <c r="B193" s="26" t="str">
        <f>IF('PCA Licit, Dispensa, Inexi'!$A193="","",VLOOKUP(A193,dados!$A$1:$B$24,2,FALSE))</f>
        <v/>
      </c>
      <c r="C193" s="77"/>
      <c r="D193" s="52"/>
      <c r="E193" s="77"/>
      <c r="F193" s="18"/>
      <c r="G193" s="73"/>
      <c r="H193" s="73"/>
      <c r="I193" s="98"/>
      <c r="J193" s="48"/>
      <c r="K193" s="72"/>
      <c r="L193" s="245"/>
      <c r="M193" s="47"/>
      <c r="N193" s="47"/>
      <c r="O193" s="47"/>
      <c r="P193" s="47"/>
      <c r="Q193" s="79"/>
      <c r="R193" s="79"/>
      <c r="S193" s="73"/>
      <c r="T193" s="79"/>
      <c r="U193" s="73"/>
      <c r="V193" s="19"/>
      <c r="W193" s="89"/>
      <c r="X193" s="73"/>
      <c r="Y193" s="79"/>
      <c r="Z193" s="73"/>
      <c r="AA193" s="18"/>
      <c r="AB193" s="18"/>
      <c r="AC193" s="73"/>
      <c r="AD193" s="69"/>
      <c r="AE193" s="73"/>
      <c r="AF193" s="22" t="str">
        <f t="shared" ref="AF193:AF256" si="8">IF(AE193="","",DATEDIF(Y193,AE193,"d"))</f>
        <v/>
      </c>
    </row>
    <row r="194" spans="1:32" ht="144" hidden="1" customHeight="1">
      <c r="A194" s="46"/>
      <c r="B194" s="26" t="str">
        <f>IF('PCA Licit, Dispensa, Inexi'!$A194="","",VLOOKUP(A194,dados!$A$1:$B$24,2,FALSE))</f>
        <v/>
      </c>
      <c r="C194" s="77"/>
      <c r="D194" s="52"/>
      <c r="E194" s="77"/>
      <c r="F194" s="18"/>
      <c r="G194" s="73"/>
      <c r="H194" s="73"/>
      <c r="I194" s="98"/>
      <c r="J194" s="48"/>
      <c r="K194" s="72"/>
      <c r="L194" s="245"/>
      <c r="M194" s="47"/>
      <c r="N194" s="47"/>
      <c r="O194" s="47"/>
      <c r="P194" s="47"/>
      <c r="Q194" s="79"/>
      <c r="R194" s="79"/>
      <c r="S194" s="73"/>
      <c r="T194" s="79"/>
      <c r="U194" s="73"/>
      <c r="V194" s="19"/>
      <c r="W194" s="89"/>
      <c r="X194" s="73"/>
      <c r="Y194" s="73"/>
      <c r="Z194" s="73"/>
      <c r="AA194" s="18"/>
      <c r="AB194" s="18"/>
      <c r="AC194" s="73"/>
      <c r="AD194" s="69"/>
      <c r="AE194" s="73"/>
      <c r="AF194" s="22" t="str">
        <f t="shared" si="8"/>
        <v/>
      </c>
    </row>
    <row r="195" spans="1:32" ht="60" hidden="1" customHeight="1">
      <c r="A195" s="46"/>
      <c r="B195" s="26" t="str">
        <f>IF('PCA Licit, Dispensa, Inexi'!$A195="","",VLOOKUP(A195,dados!$A$1:$B$24,2,FALSE))</f>
        <v/>
      </c>
      <c r="C195" s="77"/>
      <c r="D195" s="52"/>
      <c r="E195" s="77"/>
      <c r="F195" s="18"/>
      <c r="G195" s="73"/>
      <c r="H195" s="73"/>
      <c r="I195" s="98"/>
      <c r="J195" s="48"/>
      <c r="K195" s="72"/>
      <c r="L195" s="245"/>
      <c r="M195" s="47"/>
      <c r="N195" s="47"/>
      <c r="O195" s="47"/>
      <c r="P195" s="47"/>
      <c r="Q195" s="79"/>
      <c r="R195" s="79"/>
      <c r="S195" s="73"/>
      <c r="T195" s="79"/>
      <c r="U195" s="73"/>
      <c r="V195" s="19"/>
      <c r="W195" s="89"/>
      <c r="X195" s="73"/>
      <c r="Y195" s="73"/>
      <c r="Z195" s="73"/>
      <c r="AA195" s="18"/>
      <c r="AB195" s="18"/>
      <c r="AC195" s="73"/>
      <c r="AD195" s="69"/>
      <c r="AE195" s="73"/>
      <c r="AF195" s="22" t="str">
        <f t="shared" si="8"/>
        <v/>
      </c>
    </row>
    <row r="196" spans="1:32" ht="60" hidden="1" customHeight="1">
      <c r="A196" s="46"/>
      <c r="B196" s="26" t="str">
        <f>IF('PCA Licit, Dispensa, Inexi'!$A196="","",VLOOKUP(A196,dados!$A$1:$B$24,2,FALSE))</f>
        <v/>
      </c>
      <c r="C196" s="77"/>
      <c r="D196" s="52"/>
      <c r="E196" s="77"/>
      <c r="F196" s="18"/>
      <c r="G196" s="73"/>
      <c r="H196" s="73"/>
      <c r="I196" s="98"/>
      <c r="J196" s="48"/>
      <c r="K196" s="72"/>
      <c r="L196" s="245"/>
      <c r="M196" s="47"/>
      <c r="N196" s="47"/>
      <c r="O196" s="47"/>
      <c r="P196" s="47"/>
      <c r="Q196" s="79"/>
      <c r="R196" s="79"/>
      <c r="S196" s="73"/>
      <c r="T196" s="73"/>
      <c r="U196" s="73"/>
      <c r="V196" s="19"/>
      <c r="W196" s="89"/>
      <c r="X196" s="73"/>
      <c r="Y196" s="73"/>
      <c r="Z196" s="73"/>
      <c r="AA196" s="18"/>
      <c r="AB196" s="18"/>
      <c r="AC196" s="73"/>
      <c r="AD196" s="69"/>
      <c r="AE196" s="73"/>
      <c r="AF196" s="22" t="str">
        <f t="shared" si="8"/>
        <v/>
      </c>
    </row>
    <row r="197" spans="1:32" ht="60" hidden="1" customHeight="1">
      <c r="A197" s="46"/>
      <c r="B197" s="26" t="str">
        <f>IF('PCA Licit, Dispensa, Inexi'!$A197="","",VLOOKUP(A197,dados!$A$1:$B$24,2,FALSE))</f>
        <v/>
      </c>
      <c r="C197" s="77"/>
      <c r="D197" s="52"/>
      <c r="E197" s="77"/>
      <c r="F197" s="18"/>
      <c r="G197" s="73"/>
      <c r="H197" s="73"/>
      <c r="I197" s="98"/>
      <c r="J197" s="48"/>
      <c r="K197" s="72"/>
      <c r="L197" s="245"/>
      <c r="M197" s="47"/>
      <c r="N197" s="47"/>
      <c r="O197" s="47"/>
      <c r="P197" s="47"/>
      <c r="Q197" s="79"/>
      <c r="R197" s="79"/>
      <c r="S197" s="73"/>
      <c r="T197" s="73"/>
      <c r="U197" s="73"/>
      <c r="V197" s="19"/>
      <c r="W197" s="89"/>
      <c r="X197" s="73"/>
      <c r="Y197" s="73"/>
      <c r="Z197" s="73"/>
      <c r="AA197" s="18"/>
      <c r="AB197" s="18"/>
      <c r="AC197" s="73"/>
      <c r="AD197" s="69"/>
      <c r="AE197" s="73"/>
      <c r="AF197" s="22" t="str">
        <f t="shared" si="8"/>
        <v/>
      </c>
    </row>
    <row r="198" spans="1:32" ht="60" hidden="1" customHeight="1">
      <c r="A198" s="46"/>
      <c r="B198" s="26" t="str">
        <f>IF('PCA Licit, Dispensa, Inexi'!$A198="","",VLOOKUP(A198,dados!$A$1:$B$24,2,FALSE))</f>
        <v/>
      </c>
      <c r="C198" s="77"/>
      <c r="D198" s="52"/>
      <c r="E198" s="77"/>
      <c r="F198" s="18"/>
      <c r="G198" s="73"/>
      <c r="H198" s="73"/>
      <c r="I198" s="98"/>
      <c r="J198" s="48"/>
      <c r="K198" s="72"/>
      <c r="L198" s="245"/>
      <c r="M198" s="47"/>
      <c r="N198" s="47"/>
      <c r="O198" s="47"/>
      <c r="P198" s="47"/>
      <c r="Q198" s="79"/>
      <c r="R198" s="79"/>
      <c r="S198" s="73"/>
      <c r="T198" s="73"/>
      <c r="U198" s="73"/>
      <c r="V198" s="19"/>
      <c r="W198" s="89"/>
      <c r="X198" s="73"/>
      <c r="Y198" s="73"/>
      <c r="Z198" s="73"/>
      <c r="AA198" s="18"/>
      <c r="AB198" s="18"/>
      <c r="AC198" s="73"/>
      <c r="AD198" s="69"/>
      <c r="AE198" s="73"/>
      <c r="AF198" s="22" t="str">
        <f t="shared" si="8"/>
        <v/>
      </c>
    </row>
    <row r="199" spans="1:32" ht="60" hidden="1" customHeight="1">
      <c r="A199" s="46"/>
      <c r="B199" s="26" t="str">
        <f>IF('PCA Licit, Dispensa, Inexi'!$A199="","",VLOOKUP(A199,dados!$A$1:$B$24,2,FALSE))</f>
        <v/>
      </c>
      <c r="C199" s="77"/>
      <c r="D199" s="52"/>
      <c r="E199" s="77"/>
      <c r="F199" s="18"/>
      <c r="G199" s="73"/>
      <c r="H199" s="73"/>
      <c r="I199" s="98"/>
      <c r="J199" s="48"/>
      <c r="K199" s="72"/>
      <c r="L199" s="245"/>
      <c r="M199" s="47"/>
      <c r="N199" s="47"/>
      <c r="O199" s="47"/>
      <c r="P199" s="47"/>
      <c r="Q199" s="79"/>
      <c r="R199" s="79"/>
      <c r="S199" s="73"/>
      <c r="T199" s="73"/>
      <c r="U199" s="73"/>
      <c r="V199" s="19"/>
      <c r="W199" s="89"/>
      <c r="X199" s="73"/>
      <c r="Y199" s="73"/>
      <c r="Z199" s="73"/>
      <c r="AA199" s="18"/>
      <c r="AB199" s="18"/>
      <c r="AC199" s="73"/>
      <c r="AD199" s="69"/>
      <c r="AE199" s="73"/>
      <c r="AF199" s="22" t="str">
        <f t="shared" si="8"/>
        <v/>
      </c>
    </row>
    <row r="200" spans="1:32" ht="60" hidden="1" customHeight="1">
      <c r="A200" s="46"/>
      <c r="B200" s="26" t="str">
        <f>IF('PCA Licit, Dispensa, Inexi'!$A200="","",VLOOKUP(A200,dados!$A$1:$B$24,2,FALSE))</f>
        <v/>
      </c>
      <c r="C200" s="77"/>
      <c r="D200" s="52"/>
      <c r="E200" s="77"/>
      <c r="F200" s="18"/>
      <c r="G200" s="73"/>
      <c r="H200" s="73"/>
      <c r="I200" s="98"/>
      <c r="J200" s="48"/>
      <c r="K200" s="72"/>
      <c r="L200" s="245"/>
      <c r="M200" s="47"/>
      <c r="N200" s="47"/>
      <c r="O200" s="47"/>
      <c r="P200" s="47"/>
      <c r="Q200" s="79"/>
      <c r="R200" s="79"/>
      <c r="S200" s="73"/>
      <c r="T200" s="73"/>
      <c r="U200" s="73"/>
      <c r="V200" s="19"/>
      <c r="W200" s="89"/>
      <c r="X200" s="73"/>
      <c r="Y200" s="73"/>
      <c r="Z200" s="73"/>
      <c r="AA200" s="18"/>
      <c r="AB200" s="18"/>
      <c r="AC200" s="73"/>
      <c r="AD200" s="69"/>
      <c r="AE200" s="73"/>
      <c r="AF200" s="22" t="str">
        <f t="shared" si="8"/>
        <v/>
      </c>
    </row>
    <row r="201" spans="1:32" ht="60" hidden="1" customHeight="1">
      <c r="A201" s="46"/>
      <c r="B201" s="26" t="str">
        <f>IF('PCA Licit, Dispensa, Inexi'!$A201="","",VLOOKUP(A201,dados!$A$1:$B$24,2,FALSE))</f>
        <v/>
      </c>
      <c r="C201" s="77"/>
      <c r="D201" s="52"/>
      <c r="E201" s="77"/>
      <c r="F201" s="18"/>
      <c r="G201" s="73"/>
      <c r="H201" s="73"/>
      <c r="I201" s="98"/>
      <c r="J201" s="48"/>
      <c r="K201" s="72"/>
      <c r="L201" s="245"/>
      <c r="M201" s="47"/>
      <c r="N201" s="47"/>
      <c r="O201" s="47"/>
      <c r="P201" s="47"/>
      <c r="Q201" s="79"/>
      <c r="R201" s="79"/>
      <c r="S201" s="73"/>
      <c r="T201" s="73"/>
      <c r="U201" s="73"/>
      <c r="V201" s="19"/>
      <c r="W201" s="89"/>
      <c r="X201" s="73"/>
      <c r="Y201" s="73"/>
      <c r="Z201" s="73"/>
      <c r="AA201" s="18"/>
      <c r="AB201" s="18"/>
      <c r="AC201" s="73"/>
      <c r="AD201" s="69"/>
      <c r="AE201" s="73"/>
      <c r="AF201" s="22" t="str">
        <f t="shared" si="8"/>
        <v/>
      </c>
    </row>
    <row r="202" spans="1:32" ht="60" hidden="1" customHeight="1">
      <c r="A202" s="46"/>
      <c r="B202" s="26" t="str">
        <f>IF('PCA Licit, Dispensa, Inexi'!$A202="","",VLOOKUP(A202,dados!$A$1:$B$24,2,FALSE))</f>
        <v/>
      </c>
      <c r="C202" s="77"/>
      <c r="D202" s="52"/>
      <c r="E202" s="77"/>
      <c r="F202" s="18"/>
      <c r="G202" s="73"/>
      <c r="H202" s="73"/>
      <c r="I202" s="98"/>
      <c r="J202" s="48"/>
      <c r="K202" s="72"/>
      <c r="L202" s="245"/>
      <c r="M202" s="47"/>
      <c r="N202" s="47"/>
      <c r="O202" s="47"/>
      <c r="P202" s="47"/>
      <c r="Q202" s="79"/>
      <c r="R202" s="79"/>
      <c r="S202" s="73"/>
      <c r="T202" s="73"/>
      <c r="U202" s="73"/>
      <c r="V202" s="19"/>
      <c r="W202" s="89"/>
      <c r="X202" s="73"/>
      <c r="Y202" s="73"/>
      <c r="Z202" s="73"/>
      <c r="AA202" s="18"/>
      <c r="AB202" s="18"/>
      <c r="AC202" s="73"/>
      <c r="AD202" s="69"/>
      <c r="AE202" s="73"/>
      <c r="AF202" s="22" t="str">
        <f t="shared" si="8"/>
        <v/>
      </c>
    </row>
    <row r="203" spans="1:32" ht="60" hidden="1" customHeight="1">
      <c r="A203" s="46"/>
      <c r="B203" s="26" t="str">
        <f>IF('PCA Licit, Dispensa, Inexi'!$A203="","",VLOOKUP(A203,dados!$A$1:$B$24,2,FALSE))</f>
        <v/>
      </c>
      <c r="C203" s="77"/>
      <c r="D203" s="52"/>
      <c r="E203" s="77"/>
      <c r="F203" s="18"/>
      <c r="G203" s="73"/>
      <c r="H203" s="73"/>
      <c r="I203" s="98"/>
      <c r="J203" s="48"/>
      <c r="K203" s="72"/>
      <c r="L203" s="245"/>
      <c r="M203" s="47"/>
      <c r="N203" s="47"/>
      <c r="O203" s="47"/>
      <c r="P203" s="47"/>
      <c r="Q203" s="79"/>
      <c r="R203" s="79"/>
      <c r="S203" s="73"/>
      <c r="T203" s="73"/>
      <c r="U203" s="73"/>
      <c r="V203" s="19"/>
      <c r="W203" s="89"/>
      <c r="X203" s="73"/>
      <c r="Y203" s="73"/>
      <c r="Z203" s="73"/>
      <c r="AA203" s="18"/>
      <c r="AB203" s="18"/>
      <c r="AC203" s="73"/>
      <c r="AD203" s="69"/>
      <c r="AE203" s="73"/>
      <c r="AF203" s="22" t="str">
        <f t="shared" si="8"/>
        <v/>
      </c>
    </row>
    <row r="204" spans="1:32" ht="60" hidden="1" customHeight="1">
      <c r="A204" s="46"/>
      <c r="B204" s="26" t="str">
        <f>IF('PCA Licit, Dispensa, Inexi'!$A204="","",VLOOKUP(A204,dados!$A$1:$B$24,2,FALSE))</f>
        <v/>
      </c>
      <c r="C204" s="77"/>
      <c r="D204" s="52"/>
      <c r="E204" s="77"/>
      <c r="F204" s="18"/>
      <c r="G204" s="73"/>
      <c r="H204" s="73"/>
      <c r="I204" s="98"/>
      <c r="J204" s="48"/>
      <c r="K204" s="72"/>
      <c r="L204" s="245"/>
      <c r="M204" s="47"/>
      <c r="N204" s="47"/>
      <c r="O204" s="47"/>
      <c r="P204" s="47"/>
      <c r="Q204" s="79"/>
      <c r="R204" s="79"/>
      <c r="S204" s="73"/>
      <c r="T204" s="73"/>
      <c r="U204" s="73"/>
      <c r="V204" s="19"/>
      <c r="W204" s="89"/>
      <c r="X204" s="73"/>
      <c r="Y204" s="73"/>
      <c r="Z204" s="73"/>
      <c r="AA204" s="18"/>
      <c r="AB204" s="18"/>
      <c r="AC204" s="73"/>
      <c r="AD204" s="69"/>
      <c r="AE204" s="73"/>
      <c r="AF204" s="22" t="str">
        <f t="shared" si="8"/>
        <v/>
      </c>
    </row>
    <row r="205" spans="1:32" ht="60" hidden="1" customHeight="1">
      <c r="A205" s="46"/>
      <c r="B205" s="26" t="str">
        <f>IF('PCA Licit, Dispensa, Inexi'!$A205="","",VLOOKUP(A205,dados!$A$1:$B$24,2,FALSE))</f>
        <v/>
      </c>
      <c r="C205" s="77"/>
      <c r="D205" s="52"/>
      <c r="E205" s="77"/>
      <c r="F205" s="18"/>
      <c r="G205" s="73"/>
      <c r="H205" s="73"/>
      <c r="I205" s="98"/>
      <c r="J205" s="48"/>
      <c r="K205" s="72"/>
      <c r="L205" s="245"/>
      <c r="M205" s="47"/>
      <c r="N205" s="47"/>
      <c r="O205" s="47"/>
      <c r="P205" s="47"/>
      <c r="Q205" s="79"/>
      <c r="R205" s="79"/>
      <c r="S205" s="73"/>
      <c r="T205" s="73"/>
      <c r="U205" s="73"/>
      <c r="V205" s="19"/>
      <c r="W205" s="89"/>
      <c r="X205" s="73"/>
      <c r="Y205" s="73"/>
      <c r="Z205" s="73"/>
      <c r="AA205" s="18"/>
      <c r="AB205" s="18"/>
      <c r="AC205" s="73"/>
      <c r="AD205" s="69"/>
      <c r="AE205" s="73"/>
      <c r="AF205" s="22" t="str">
        <f t="shared" si="8"/>
        <v/>
      </c>
    </row>
    <row r="206" spans="1:32" ht="60" hidden="1" customHeight="1">
      <c r="A206" s="46"/>
      <c r="B206" s="26" t="str">
        <f>IF('PCA Licit, Dispensa, Inexi'!$A206="","",VLOOKUP(A206,dados!$A$1:$B$24,2,FALSE))</f>
        <v/>
      </c>
      <c r="C206" s="77"/>
      <c r="D206" s="52"/>
      <c r="E206" s="77"/>
      <c r="F206" s="18"/>
      <c r="G206" s="73"/>
      <c r="H206" s="73"/>
      <c r="I206" s="98"/>
      <c r="J206" s="48"/>
      <c r="K206" s="72"/>
      <c r="L206" s="245"/>
      <c r="M206" s="47"/>
      <c r="N206" s="47"/>
      <c r="O206" s="47"/>
      <c r="P206" s="47"/>
      <c r="Q206" s="79"/>
      <c r="R206" s="79"/>
      <c r="S206" s="73"/>
      <c r="T206" s="73"/>
      <c r="U206" s="73"/>
      <c r="V206" s="19"/>
      <c r="W206" s="89"/>
      <c r="X206" s="73"/>
      <c r="Y206" s="73"/>
      <c r="Z206" s="73"/>
      <c r="AA206" s="18"/>
      <c r="AB206" s="18"/>
      <c r="AC206" s="73"/>
      <c r="AD206" s="69"/>
      <c r="AE206" s="73"/>
      <c r="AF206" s="22" t="str">
        <f t="shared" si="8"/>
        <v/>
      </c>
    </row>
    <row r="207" spans="1:32" ht="60" hidden="1" customHeight="1">
      <c r="A207" s="46"/>
      <c r="B207" s="26" t="str">
        <f>IF('PCA Licit, Dispensa, Inexi'!$A207="","",VLOOKUP(A207,dados!$A$1:$B$24,2,FALSE))</f>
        <v/>
      </c>
      <c r="C207" s="77"/>
      <c r="D207" s="52"/>
      <c r="E207" s="77"/>
      <c r="F207" s="18"/>
      <c r="G207" s="73"/>
      <c r="H207" s="73"/>
      <c r="I207" s="98"/>
      <c r="J207" s="48"/>
      <c r="K207" s="72"/>
      <c r="L207" s="245"/>
      <c r="M207" s="47"/>
      <c r="N207" s="47"/>
      <c r="O207" s="47"/>
      <c r="P207" s="47"/>
      <c r="Q207" s="79"/>
      <c r="R207" s="79"/>
      <c r="S207" s="73"/>
      <c r="T207" s="73"/>
      <c r="U207" s="73"/>
      <c r="V207" s="19"/>
      <c r="W207" s="89"/>
      <c r="X207" s="73"/>
      <c r="Y207" s="73"/>
      <c r="Z207" s="73"/>
      <c r="AA207" s="18"/>
      <c r="AB207" s="18"/>
      <c r="AC207" s="73"/>
      <c r="AD207" s="69"/>
      <c r="AE207" s="73"/>
      <c r="AF207" s="22" t="str">
        <f t="shared" si="8"/>
        <v/>
      </c>
    </row>
    <row r="208" spans="1:32" ht="60" hidden="1" customHeight="1">
      <c r="A208" s="46"/>
      <c r="B208" s="26" t="str">
        <f>IF('PCA Licit, Dispensa, Inexi'!$A208="","",VLOOKUP(A208,dados!$A$1:$B$24,2,FALSE))</f>
        <v/>
      </c>
      <c r="C208" s="77"/>
      <c r="D208" s="52"/>
      <c r="E208" s="77"/>
      <c r="F208" s="18"/>
      <c r="G208" s="73"/>
      <c r="H208" s="73"/>
      <c r="I208" s="98"/>
      <c r="J208" s="48"/>
      <c r="K208" s="72"/>
      <c r="L208" s="245"/>
      <c r="M208" s="47"/>
      <c r="N208" s="47"/>
      <c r="O208" s="47"/>
      <c r="P208" s="47"/>
      <c r="Q208" s="79"/>
      <c r="R208" s="79"/>
      <c r="S208" s="73"/>
      <c r="T208" s="73"/>
      <c r="U208" s="73"/>
      <c r="V208" s="19"/>
      <c r="W208" s="89"/>
      <c r="X208" s="73"/>
      <c r="Y208" s="73"/>
      <c r="Z208" s="73"/>
      <c r="AA208" s="18"/>
      <c r="AB208" s="18"/>
      <c r="AC208" s="73"/>
      <c r="AD208" s="69"/>
      <c r="AE208" s="73"/>
      <c r="AF208" s="22" t="str">
        <f t="shared" si="8"/>
        <v/>
      </c>
    </row>
    <row r="209" spans="1:32" ht="60" hidden="1" customHeight="1">
      <c r="A209" s="46"/>
      <c r="B209" s="26" t="str">
        <f>IF('PCA Licit, Dispensa, Inexi'!$A209="","",VLOOKUP(A209,dados!$A$1:$B$24,2,FALSE))</f>
        <v/>
      </c>
      <c r="C209" s="77"/>
      <c r="D209" s="52"/>
      <c r="E209" s="77"/>
      <c r="F209" s="18"/>
      <c r="G209" s="73"/>
      <c r="H209" s="73"/>
      <c r="I209" s="98"/>
      <c r="J209" s="48"/>
      <c r="K209" s="72"/>
      <c r="L209" s="245"/>
      <c r="M209" s="47"/>
      <c r="N209" s="47"/>
      <c r="O209" s="47"/>
      <c r="P209" s="47"/>
      <c r="Q209" s="79"/>
      <c r="R209" s="79"/>
      <c r="S209" s="73"/>
      <c r="T209" s="73"/>
      <c r="U209" s="73"/>
      <c r="V209" s="19"/>
      <c r="W209" s="89"/>
      <c r="X209" s="73"/>
      <c r="Y209" s="73"/>
      <c r="Z209" s="73"/>
      <c r="AA209" s="18"/>
      <c r="AB209" s="18"/>
      <c r="AC209" s="73"/>
      <c r="AD209" s="69"/>
      <c r="AE209" s="73"/>
      <c r="AF209" s="22" t="str">
        <f t="shared" si="8"/>
        <v/>
      </c>
    </row>
    <row r="210" spans="1:32" ht="60" hidden="1" customHeight="1">
      <c r="A210" s="46"/>
      <c r="B210" s="26" t="str">
        <f>IF('PCA Licit, Dispensa, Inexi'!$A210="","",VLOOKUP(A210,dados!$A$1:$B$24,2,FALSE))</f>
        <v/>
      </c>
      <c r="C210" s="77"/>
      <c r="D210" s="52"/>
      <c r="E210" s="77"/>
      <c r="F210" s="18"/>
      <c r="G210" s="73"/>
      <c r="H210" s="73"/>
      <c r="I210" s="98"/>
      <c r="J210" s="48"/>
      <c r="K210" s="72"/>
      <c r="L210" s="245"/>
      <c r="M210" s="47"/>
      <c r="N210" s="47"/>
      <c r="O210" s="47"/>
      <c r="P210" s="47"/>
      <c r="Q210" s="79"/>
      <c r="R210" s="79"/>
      <c r="S210" s="73"/>
      <c r="T210" s="73"/>
      <c r="U210" s="73"/>
      <c r="V210" s="19"/>
      <c r="W210" s="89"/>
      <c r="X210" s="73"/>
      <c r="Y210" s="73"/>
      <c r="Z210" s="73"/>
      <c r="AA210" s="18"/>
      <c r="AB210" s="18"/>
      <c r="AC210" s="73"/>
      <c r="AD210" s="69"/>
      <c r="AE210" s="73"/>
      <c r="AF210" s="22" t="str">
        <f t="shared" si="8"/>
        <v/>
      </c>
    </row>
    <row r="211" spans="1:32" ht="60" hidden="1" customHeight="1">
      <c r="A211" s="46"/>
      <c r="B211" s="26" t="str">
        <f>IF('PCA Licit, Dispensa, Inexi'!$A211="","",VLOOKUP(A211,dados!$A$1:$B$24,2,FALSE))</f>
        <v/>
      </c>
      <c r="C211" s="77"/>
      <c r="D211" s="52"/>
      <c r="E211" s="77"/>
      <c r="F211" s="18"/>
      <c r="G211" s="73"/>
      <c r="H211" s="73"/>
      <c r="I211" s="98"/>
      <c r="J211" s="48"/>
      <c r="K211" s="72"/>
      <c r="L211" s="245"/>
      <c r="M211" s="47"/>
      <c r="N211" s="47"/>
      <c r="O211" s="47"/>
      <c r="P211" s="47"/>
      <c r="Q211" s="79"/>
      <c r="R211" s="79"/>
      <c r="S211" s="73"/>
      <c r="T211" s="73"/>
      <c r="U211" s="73"/>
      <c r="V211" s="19"/>
      <c r="W211" s="89"/>
      <c r="X211" s="73"/>
      <c r="Y211" s="73"/>
      <c r="Z211" s="73"/>
      <c r="AA211" s="18"/>
      <c r="AB211" s="18"/>
      <c r="AC211" s="73"/>
      <c r="AD211" s="69"/>
      <c r="AE211" s="73"/>
      <c r="AF211" s="22" t="str">
        <f t="shared" si="8"/>
        <v/>
      </c>
    </row>
    <row r="212" spans="1:32" ht="60" hidden="1" customHeight="1">
      <c r="A212" s="46"/>
      <c r="B212" s="26" t="str">
        <f>IF('PCA Licit, Dispensa, Inexi'!$A212="","",VLOOKUP(A212,dados!$A$1:$B$24,2,FALSE))</f>
        <v/>
      </c>
      <c r="C212" s="77"/>
      <c r="D212" s="52"/>
      <c r="E212" s="77"/>
      <c r="F212" s="18"/>
      <c r="G212" s="73"/>
      <c r="H212" s="73"/>
      <c r="I212" s="98"/>
      <c r="J212" s="48"/>
      <c r="K212" s="72"/>
      <c r="L212" s="245"/>
      <c r="M212" s="47"/>
      <c r="N212" s="47"/>
      <c r="O212" s="47"/>
      <c r="P212" s="47"/>
      <c r="Q212" s="79"/>
      <c r="R212" s="79"/>
      <c r="S212" s="73"/>
      <c r="T212" s="73"/>
      <c r="U212" s="73"/>
      <c r="V212" s="19"/>
      <c r="W212" s="89"/>
      <c r="X212" s="73"/>
      <c r="Y212" s="73"/>
      <c r="Z212" s="73"/>
      <c r="AA212" s="18"/>
      <c r="AB212" s="18"/>
      <c r="AC212" s="73"/>
      <c r="AD212" s="69"/>
      <c r="AE212" s="73"/>
      <c r="AF212" s="22" t="str">
        <f t="shared" si="8"/>
        <v/>
      </c>
    </row>
    <row r="213" spans="1:32" ht="60" hidden="1" customHeight="1">
      <c r="A213" s="46"/>
      <c r="B213" s="26" t="str">
        <f>IF('PCA Licit, Dispensa, Inexi'!$A213="","",VLOOKUP(A213,dados!$A$1:$B$24,2,FALSE))</f>
        <v/>
      </c>
      <c r="C213" s="77"/>
      <c r="D213" s="52"/>
      <c r="E213" s="77"/>
      <c r="F213" s="18"/>
      <c r="G213" s="73"/>
      <c r="H213" s="73"/>
      <c r="I213" s="98"/>
      <c r="J213" s="48"/>
      <c r="K213" s="72"/>
      <c r="L213" s="245"/>
      <c r="M213" s="47"/>
      <c r="N213" s="47"/>
      <c r="O213" s="47"/>
      <c r="P213" s="47"/>
      <c r="Q213" s="79"/>
      <c r="R213" s="79"/>
      <c r="S213" s="73"/>
      <c r="T213" s="73"/>
      <c r="U213" s="73"/>
      <c r="V213" s="19"/>
      <c r="W213" s="89"/>
      <c r="X213" s="73"/>
      <c r="Y213" s="73"/>
      <c r="Z213" s="73"/>
      <c r="AA213" s="18"/>
      <c r="AB213" s="18"/>
      <c r="AC213" s="73"/>
      <c r="AD213" s="69"/>
      <c r="AE213" s="73"/>
      <c r="AF213" s="22" t="str">
        <f t="shared" si="8"/>
        <v/>
      </c>
    </row>
    <row r="214" spans="1:32" ht="60" hidden="1" customHeight="1">
      <c r="A214" s="46"/>
      <c r="B214" s="26" t="str">
        <f>IF('PCA Licit, Dispensa, Inexi'!$A214="","",VLOOKUP(A214,dados!$A$1:$B$24,2,FALSE))</f>
        <v/>
      </c>
      <c r="C214" s="77"/>
      <c r="D214" s="52"/>
      <c r="E214" s="77"/>
      <c r="F214" s="18"/>
      <c r="G214" s="73"/>
      <c r="H214" s="73"/>
      <c r="I214" s="98"/>
      <c r="J214" s="48"/>
      <c r="K214" s="72"/>
      <c r="L214" s="245"/>
      <c r="M214" s="47"/>
      <c r="N214" s="47"/>
      <c r="O214" s="47"/>
      <c r="P214" s="47"/>
      <c r="Q214" s="79"/>
      <c r="R214" s="79"/>
      <c r="S214" s="73"/>
      <c r="T214" s="73"/>
      <c r="U214" s="73"/>
      <c r="V214" s="19"/>
      <c r="W214" s="89"/>
      <c r="X214" s="73"/>
      <c r="Y214" s="73"/>
      <c r="Z214" s="73"/>
      <c r="AA214" s="18"/>
      <c r="AB214" s="18"/>
      <c r="AC214" s="73"/>
      <c r="AD214" s="69"/>
      <c r="AE214" s="73"/>
      <c r="AF214" s="22" t="str">
        <f t="shared" si="8"/>
        <v/>
      </c>
    </row>
    <row r="215" spans="1:32" ht="60" hidden="1" customHeight="1">
      <c r="A215" s="46"/>
      <c r="B215" s="26" t="str">
        <f>IF('PCA Licit, Dispensa, Inexi'!$A215="","",VLOOKUP(A215,dados!$A$1:$B$24,2,FALSE))</f>
        <v/>
      </c>
      <c r="C215" s="77"/>
      <c r="D215" s="52"/>
      <c r="E215" s="77"/>
      <c r="F215" s="18"/>
      <c r="G215" s="73"/>
      <c r="H215" s="73"/>
      <c r="I215" s="98"/>
      <c r="J215" s="48"/>
      <c r="K215" s="72"/>
      <c r="L215" s="245"/>
      <c r="M215" s="47"/>
      <c r="N215" s="47"/>
      <c r="O215" s="47"/>
      <c r="P215" s="47"/>
      <c r="Q215" s="79"/>
      <c r="R215" s="79"/>
      <c r="S215" s="73"/>
      <c r="T215" s="73"/>
      <c r="U215" s="73"/>
      <c r="V215" s="19"/>
      <c r="W215" s="89"/>
      <c r="X215" s="73"/>
      <c r="Y215" s="73"/>
      <c r="Z215" s="73"/>
      <c r="AA215" s="18"/>
      <c r="AB215" s="18"/>
      <c r="AC215" s="73"/>
      <c r="AD215" s="69"/>
      <c r="AE215" s="73"/>
      <c r="AF215" s="22" t="str">
        <f t="shared" si="8"/>
        <v/>
      </c>
    </row>
    <row r="216" spans="1:32" ht="60" hidden="1" customHeight="1">
      <c r="A216" s="46"/>
      <c r="B216" s="26" t="str">
        <f>IF('PCA Licit, Dispensa, Inexi'!$A216="","",VLOOKUP(A216,dados!$A$1:$B$24,2,FALSE))</f>
        <v/>
      </c>
      <c r="C216" s="77"/>
      <c r="D216" s="52"/>
      <c r="E216" s="77"/>
      <c r="F216" s="18"/>
      <c r="G216" s="73"/>
      <c r="H216" s="73"/>
      <c r="I216" s="98"/>
      <c r="J216" s="48"/>
      <c r="K216" s="72"/>
      <c r="L216" s="245"/>
      <c r="M216" s="47"/>
      <c r="N216" s="47"/>
      <c r="O216" s="47"/>
      <c r="P216" s="47"/>
      <c r="Q216" s="79"/>
      <c r="R216" s="79"/>
      <c r="S216" s="73"/>
      <c r="T216" s="73"/>
      <c r="U216" s="73"/>
      <c r="V216" s="19"/>
      <c r="W216" s="89"/>
      <c r="X216" s="73"/>
      <c r="Y216" s="73"/>
      <c r="Z216" s="73"/>
      <c r="AA216" s="18"/>
      <c r="AB216" s="18"/>
      <c r="AC216" s="73"/>
      <c r="AD216" s="69"/>
      <c r="AE216" s="73"/>
      <c r="AF216" s="22" t="str">
        <f t="shared" si="8"/>
        <v/>
      </c>
    </row>
    <row r="217" spans="1:32" ht="60" hidden="1" customHeight="1">
      <c r="A217" s="46"/>
      <c r="B217" s="26" t="str">
        <f>IF('PCA Licit, Dispensa, Inexi'!$A217="","",VLOOKUP(A217,dados!$A$1:$B$24,2,FALSE))</f>
        <v/>
      </c>
      <c r="C217" s="77"/>
      <c r="D217" s="52"/>
      <c r="E217" s="77"/>
      <c r="F217" s="18"/>
      <c r="G217" s="73"/>
      <c r="H217" s="73"/>
      <c r="I217" s="98"/>
      <c r="J217" s="48"/>
      <c r="K217" s="72"/>
      <c r="L217" s="245"/>
      <c r="M217" s="47"/>
      <c r="N217" s="47"/>
      <c r="O217" s="47"/>
      <c r="P217" s="47"/>
      <c r="Q217" s="79"/>
      <c r="R217" s="79"/>
      <c r="S217" s="73"/>
      <c r="T217" s="73"/>
      <c r="U217" s="73"/>
      <c r="V217" s="19"/>
      <c r="W217" s="89"/>
      <c r="X217" s="73"/>
      <c r="Y217" s="73"/>
      <c r="Z217" s="73"/>
      <c r="AA217" s="18"/>
      <c r="AB217" s="18"/>
      <c r="AC217" s="73"/>
      <c r="AD217" s="69"/>
      <c r="AE217" s="73"/>
      <c r="AF217" s="22" t="str">
        <f t="shared" si="8"/>
        <v/>
      </c>
    </row>
    <row r="218" spans="1:32" ht="60" hidden="1" customHeight="1">
      <c r="A218" s="46"/>
      <c r="B218" s="26" t="str">
        <f>IF('PCA Licit, Dispensa, Inexi'!$A218="","",VLOOKUP(A218,dados!$A$1:$B$24,2,FALSE))</f>
        <v/>
      </c>
      <c r="C218" s="77"/>
      <c r="D218" s="52"/>
      <c r="E218" s="77"/>
      <c r="F218" s="18"/>
      <c r="G218" s="73"/>
      <c r="H218" s="73"/>
      <c r="I218" s="98"/>
      <c r="J218" s="48"/>
      <c r="K218" s="72"/>
      <c r="L218" s="245"/>
      <c r="M218" s="47"/>
      <c r="N218" s="47"/>
      <c r="O218" s="47"/>
      <c r="P218" s="47"/>
      <c r="Q218" s="79"/>
      <c r="R218" s="79"/>
      <c r="S218" s="73"/>
      <c r="T218" s="73"/>
      <c r="U218" s="73"/>
      <c r="V218" s="19"/>
      <c r="W218" s="89"/>
      <c r="X218" s="73"/>
      <c r="Y218" s="73"/>
      <c r="Z218" s="73"/>
      <c r="AA218" s="18"/>
      <c r="AB218" s="18"/>
      <c r="AC218" s="73"/>
      <c r="AD218" s="69"/>
      <c r="AE218" s="73"/>
      <c r="AF218" s="22" t="str">
        <f t="shared" si="8"/>
        <v/>
      </c>
    </row>
    <row r="219" spans="1:32" ht="60" hidden="1" customHeight="1">
      <c r="A219" s="46"/>
      <c r="B219" s="26" t="str">
        <f>IF('PCA Licit, Dispensa, Inexi'!$A219="","",VLOOKUP(A219,dados!$A$1:$B$24,2,FALSE))</f>
        <v/>
      </c>
      <c r="C219" s="77"/>
      <c r="D219" s="52"/>
      <c r="E219" s="77"/>
      <c r="F219" s="18"/>
      <c r="G219" s="73"/>
      <c r="H219" s="73"/>
      <c r="I219" s="98"/>
      <c r="J219" s="48"/>
      <c r="K219" s="72"/>
      <c r="L219" s="245"/>
      <c r="M219" s="47"/>
      <c r="N219" s="47"/>
      <c r="O219" s="47"/>
      <c r="P219" s="47"/>
      <c r="Q219" s="79"/>
      <c r="R219" s="79"/>
      <c r="S219" s="73"/>
      <c r="T219" s="73"/>
      <c r="U219" s="73"/>
      <c r="V219" s="19"/>
      <c r="W219" s="89"/>
      <c r="X219" s="73"/>
      <c r="Y219" s="73"/>
      <c r="Z219" s="73"/>
      <c r="AA219" s="18"/>
      <c r="AB219" s="18"/>
      <c r="AC219" s="73"/>
      <c r="AD219" s="69"/>
      <c r="AE219" s="73"/>
      <c r="AF219" s="22" t="str">
        <f t="shared" si="8"/>
        <v/>
      </c>
    </row>
    <row r="220" spans="1:32" ht="60" hidden="1" customHeight="1">
      <c r="A220" s="46"/>
      <c r="B220" s="26" t="str">
        <f>IF('PCA Licit, Dispensa, Inexi'!$A220="","",VLOOKUP(A220,dados!$A$1:$B$24,2,FALSE))</f>
        <v/>
      </c>
      <c r="C220" s="77"/>
      <c r="D220" s="52"/>
      <c r="E220" s="77"/>
      <c r="F220" s="18"/>
      <c r="G220" s="73"/>
      <c r="H220" s="73"/>
      <c r="I220" s="98"/>
      <c r="J220" s="48"/>
      <c r="K220" s="72"/>
      <c r="L220" s="245"/>
      <c r="M220" s="47"/>
      <c r="N220" s="47"/>
      <c r="O220" s="47"/>
      <c r="P220" s="47"/>
      <c r="Q220" s="79"/>
      <c r="R220" s="79"/>
      <c r="S220" s="73"/>
      <c r="T220" s="73"/>
      <c r="U220" s="73"/>
      <c r="V220" s="19"/>
      <c r="W220" s="89"/>
      <c r="X220" s="73"/>
      <c r="Y220" s="73"/>
      <c r="Z220" s="73"/>
      <c r="AA220" s="18"/>
      <c r="AB220" s="18"/>
      <c r="AC220" s="73"/>
      <c r="AD220" s="69"/>
      <c r="AE220" s="73"/>
      <c r="AF220" s="22" t="str">
        <f t="shared" si="8"/>
        <v/>
      </c>
    </row>
    <row r="221" spans="1:32" ht="60" hidden="1" customHeight="1">
      <c r="A221" s="46"/>
      <c r="B221" s="26" t="str">
        <f>IF('PCA Licit, Dispensa, Inexi'!$A221="","",VLOOKUP(A221,dados!$A$1:$B$24,2,FALSE))</f>
        <v/>
      </c>
      <c r="C221" s="77"/>
      <c r="D221" s="52"/>
      <c r="E221" s="77"/>
      <c r="F221" s="18"/>
      <c r="G221" s="73"/>
      <c r="H221" s="73"/>
      <c r="I221" s="98"/>
      <c r="J221" s="48"/>
      <c r="K221" s="72"/>
      <c r="L221" s="245"/>
      <c r="M221" s="47"/>
      <c r="N221" s="47"/>
      <c r="O221" s="47"/>
      <c r="P221" s="47"/>
      <c r="Q221" s="79"/>
      <c r="R221" s="79"/>
      <c r="S221" s="73"/>
      <c r="T221" s="73"/>
      <c r="U221" s="73"/>
      <c r="V221" s="19"/>
      <c r="W221" s="89"/>
      <c r="X221" s="73"/>
      <c r="Y221" s="73"/>
      <c r="Z221" s="73"/>
      <c r="AA221" s="18"/>
      <c r="AB221" s="18"/>
      <c r="AC221" s="73"/>
      <c r="AD221" s="69"/>
      <c r="AE221" s="73"/>
      <c r="AF221" s="22" t="str">
        <f t="shared" si="8"/>
        <v/>
      </c>
    </row>
    <row r="222" spans="1:32" ht="60" hidden="1" customHeight="1">
      <c r="A222" s="46"/>
      <c r="B222" s="26" t="str">
        <f>IF('PCA Licit, Dispensa, Inexi'!$A222="","",VLOOKUP(A222,dados!$A$1:$B$24,2,FALSE))</f>
        <v/>
      </c>
      <c r="C222" s="77"/>
      <c r="D222" s="52"/>
      <c r="E222" s="77"/>
      <c r="F222" s="18"/>
      <c r="G222" s="73"/>
      <c r="H222" s="73"/>
      <c r="I222" s="98"/>
      <c r="J222" s="48"/>
      <c r="K222" s="72"/>
      <c r="L222" s="245"/>
      <c r="M222" s="47"/>
      <c r="N222" s="47"/>
      <c r="O222" s="47"/>
      <c r="P222" s="47"/>
      <c r="Q222" s="79"/>
      <c r="R222" s="79"/>
      <c r="S222" s="73"/>
      <c r="T222" s="73"/>
      <c r="U222" s="73"/>
      <c r="V222" s="19"/>
      <c r="W222" s="89"/>
      <c r="X222" s="73"/>
      <c r="Y222" s="73"/>
      <c r="Z222" s="73"/>
      <c r="AA222" s="18"/>
      <c r="AB222" s="18"/>
      <c r="AC222" s="73"/>
      <c r="AD222" s="69"/>
      <c r="AE222" s="73"/>
      <c r="AF222" s="22" t="str">
        <f t="shared" si="8"/>
        <v/>
      </c>
    </row>
    <row r="223" spans="1:32" ht="60" hidden="1" customHeight="1">
      <c r="A223" s="46"/>
      <c r="B223" s="26" t="str">
        <f>IF('PCA Licit, Dispensa, Inexi'!$A223="","",VLOOKUP(A223,dados!$A$1:$B$24,2,FALSE))</f>
        <v/>
      </c>
      <c r="C223" s="77"/>
      <c r="D223" s="52"/>
      <c r="E223" s="77"/>
      <c r="F223" s="18"/>
      <c r="G223" s="73"/>
      <c r="H223" s="73"/>
      <c r="I223" s="98"/>
      <c r="J223" s="48"/>
      <c r="K223" s="72"/>
      <c r="L223" s="245"/>
      <c r="M223" s="47"/>
      <c r="N223" s="47"/>
      <c r="O223" s="47"/>
      <c r="P223" s="47"/>
      <c r="Q223" s="79"/>
      <c r="R223" s="79"/>
      <c r="S223" s="73"/>
      <c r="T223" s="73"/>
      <c r="U223" s="73"/>
      <c r="V223" s="19"/>
      <c r="W223" s="89"/>
      <c r="X223" s="73"/>
      <c r="Y223" s="73"/>
      <c r="Z223" s="73"/>
      <c r="AA223" s="18"/>
      <c r="AB223" s="18"/>
      <c r="AC223" s="73"/>
      <c r="AD223" s="69"/>
      <c r="AE223" s="73"/>
      <c r="AF223" s="22" t="str">
        <f t="shared" si="8"/>
        <v/>
      </c>
    </row>
    <row r="224" spans="1:32" ht="60" hidden="1" customHeight="1">
      <c r="A224" s="46"/>
      <c r="B224" s="26" t="str">
        <f>IF('PCA Licit, Dispensa, Inexi'!$A224="","",VLOOKUP(A224,dados!$A$1:$B$24,2,FALSE))</f>
        <v/>
      </c>
      <c r="C224" s="77"/>
      <c r="D224" s="52"/>
      <c r="E224" s="77"/>
      <c r="F224" s="18"/>
      <c r="G224" s="73"/>
      <c r="H224" s="73"/>
      <c r="I224" s="98"/>
      <c r="J224" s="48"/>
      <c r="K224" s="72"/>
      <c r="L224" s="245"/>
      <c r="M224" s="47"/>
      <c r="N224" s="47"/>
      <c r="O224" s="47"/>
      <c r="P224" s="47"/>
      <c r="Q224" s="79"/>
      <c r="R224" s="79"/>
      <c r="S224" s="73"/>
      <c r="T224" s="73"/>
      <c r="U224" s="73"/>
      <c r="V224" s="19"/>
      <c r="W224" s="89"/>
      <c r="X224" s="73"/>
      <c r="Y224" s="73"/>
      <c r="Z224" s="73"/>
      <c r="AA224" s="18"/>
      <c r="AB224" s="18"/>
      <c r="AC224" s="73"/>
      <c r="AD224" s="69"/>
      <c r="AE224" s="73"/>
      <c r="AF224" s="22" t="str">
        <f t="shared" si="8"/>
        <v/>
      </c>
    </row>
    <row r="225" spans="1:32" ht="60" hidden="1" customHeight="1">
      <c r="A225" s="46"/>
      <c r="B225" s="26" t="str">
        <f>IF('PCA Licit, Dispensa, Inexi'!$A225="","",VLOOKUP(A225,dados!$A$1:$B$24,2,FALSE))</f>
        <v/>
      </c>
      <c r="C225" s="77"/>
      <c r="D225" s="52"/>
      <c r="E225" s="77"/>
      <c r="F225" s="18"/>
      <c r="G225" s="73"/>
      <c r="H225" s="73"/>
      <c r="I225" s="98"/>
      <c r="J225" s="48"/>
      <c r="K225" s="72"/>
      <c r="L225" s="245"/>
      <c r="M225" s="47"/>
      <c r="N225" s="47"/>
      <c r="O225" s="47"/>
      <c r="P225" s="47"/>
      <c r="Q225" s="79"/>
      <c r="R225" s="79"/>
      <c r="S225" s="73"/>
      <c r="T225" s="73"/>
      <c r="U225" s="73"/>
      <c r="V225" s="19"/>
      <c r="W225" s="89"/>
      <c r="X225" s="73"/>
      <c r="Y225" s="73"/>
      <c r="Z225" s="73"/>
      <c r="AA225" s="18"/>
      <c r="AB225" s="18"/>
      <c r="AC225" s="73"/>
      <c r="AD225" s="69"/>
      <c r="AE225" s="73"/>
      <c r="AF225" s="22" t="str">
        <f t="shared" si="8"/>
        <v/>
      </c>
    </row>
    <row r="226" spans="1:32" ht="60" hidden="1" customHeight="1">
      <c r="A226" s="46"/>
      <c r="B226" s="26" t="str">
        <f>IF('PCA Licit, Dispensa, Inexi'!$A226="","",VLOOKUP(A226,dados!$A$1:$B$24,2,FALSE))</f>
        <v/>
      </c>
      <c r="C226" s="77"/>
      <c r="D226" s="52"/>
      <c r="E226" s="77"/>
      <c r="F226" s="18"/>
      <c r="G226" s="73"/>
      <c r="H226" s="73"/>
      <c r="I226" s="98"/>
      <c r="J226" s="48"/>
      <c r="K226" s="72"/>
      <c r="L226" s="245"/>
      <c r="M226" s="47"/>
      <c r="N226" s="47"/>
      <c r="O226" s="47"/>
      <c r="P226" s="47"/>
      <c r="Q226" s="79"/>
      <c r="R226" s="79"/>
      <c r="S226" s="73"/>
      <c r="T226" s="73"/>
      <c r="U226" s="73"/>
      <c r="V226" s="19"/>
      <c r="W226" s="89"/>
      <c r="X226" s="73"/>
      <c r="Y226" s="73"/>
      <c r="Z226" s="73"/>
      <c r="AA226" s="18"/>
      <c r="AB226" s="18"/>
      <c r="AC226" s="73"/>
      <c r="AD226" s="69"/>
      <c r="AE226" s="73"/>
      <c r="AF226" s="22" t="str">
        <f t="shared" si="8"/>
        <v/>
      </c>
    </row>
    <row r="227" spans="1:32" ht="60" hidden="1" customHeight="1">
      <c r="A227" s="46"/>
      <c r="B227" s="26" t="str">
        <f>IF('PCA Licit, Dispensa, Inexi'!$A227="","",VLOOKUP(A227,dados!$A$1:$B$24,2,FALSE))</f>
        <v/>
      </c>
      <c r="C227" s="77"/>
      <c r="D227" s="52"/>
      <c r="E227" s="77"/>
      <c r="F227" s="18"/>
      <c r="G227" s="73"/>
      <c r="H227" s="73"/>
      <c r="I227" s="98"/>
      <c r="J227" s="48"/>
      <c r="K227" s="72"/>
      <c r="L227" s="245"/>
      <c r="M227" s="47"/>
      <c r="N227" s="47"/>
      <c r="O227" s="47"/>
      <c r="P227" s="47"/>
      <c r="Q227" s="79"/>
      <c r="R227" s="79"/>
      <c r="S227" s="73"/>
      <c r="T227" s="73"/>
      <c r="U227" s="73"/>
      <c r="V227" s="19"/>
      <c r="W227" s="89"/>
      <c r="X227" s="73"/>
      <c r="Y227" s="73"/>
      <c r="Z227" s="73"/>
      <c r="AA227" s="18"/>
      <c r="AB227" s="18"/>
      <c r="AC227" s="73"/>
      <c r="AD227" s="69"/>
      <c r="AE227" s="73"/>
      <c r="AF227" s="22" t="str">
        <f t="shared" si="8"/>
        <v/>
      </c>
    </row>
    <row r="228" spans="1:32" ht="60" hidden="1" customHeight="1">
      <c r="A228" s="46"/>
      <c r="B228" s="26" t="str">
        <f>IF('PCA Licit, Dispensa, Inexi'!$A228="","",VLOOKUP(A228,dados!$A$1:$B$24,2,FALSE))</f>
        <v/>
      </c>
      <c r="C228" s="77"/>
      <c r="D228" s="52"/>
      <c r="E228" s="77"/>
      <c r="F228" s="18"/>
      <c r="G228" s="73"/>
      <c r="H228" s="73"/>
      <c r="I228" s="98"/>
      <c r="J228" s="48"/>
      <c r="K228" s="72"/>
      <c r="L228" s="245"/>
      <c r="M228" s="47"/>
      <c r="N228" s="47"/>
      <c r="O228" s="47"/>
      <c r="P228" s="47"/>
      <c r="Q228" s="79"/>
      <c r="R228" s="79"/>
      <c r="S228" s="73"/>
      <c r="T228" s="73"/>
      <c r="U228" s="73"/>
      <c r="V228" s="19"/>
      <c r="W228" s="89"/>
      <c r="X228" s="73"/>
      <c r="Y228" s="73"/>
      <c r="Z228" s="73"/>
      <c r="AA228" s="18"/>
      <c r="AB228" s="18"/>
      <c r="AC228" s="73"/>
      <c r="AD228" s="69"/>
      <c r="AE228" s="73"/>
      <c r="AF228" s="22" t="str">
        <f t="shared" si="8"/>
        <v/>
      </c>
    </row>
    <row r="229" spans="1:32" ht="60" hidden="1" customHeight="1">
      <c r="A229" s="46"/>
      <c r="B229" s="26" t="str">
        <f>IF('PCA Licit, Dispensa, Inexi'!$A229="","",VLOOKUP(A229,dados!$A$1:$B$24,2,FALSE))</f>
        <v/>
      </c>
      <c r="C229" s="77"/>
      <c r="D229" s="52"/>
      <c r="E229" s="77"/>
      <c r="F229" s="18"/>
      <c r="G229" s="73"/>
      <c r="H229" s="73"/>
      <c r="I229" s="98"/>
      <c r="J229" s="48"/>
      <c r="K229" s="72"/>
      <c r="L229" s="245"/>
      <c r="M229" s="47"/>
      <c r="N229" s="47"/>
      <c r="O229" s="47"/>
      <c r="P229" s="47"/>
      <c r="Q229" s="79"/>
      <c r="R229" s="79"/>
      <c r="S229" s="73"/>
      <c r="T229" s="73"/>
      <c r="U229" s="73"/>
      <c r="V229" s="19"/>
      <c r="W229" s="89"/>
      <c r="X229" s="73"/>
      <c r="Y229" s="73"/>
      <c r="Z229" s="73"/>
      <c r="AA229" s="18"/>
      <c r="AB229" s="18"/>
      <c r="AC229" s="73"/>
      <c r="AD229" s="69"/>
      <c r="AE229" s="73"/>
      <c r="AF229" s="22" t="str">
        <f t="shared" si="8"/>
        <v/>
      </c>
    </row>
    <row r="230" spans="1:32" ht="60" hidden="1" customHeight="1">
      <c r="A230" s="46"/>
      <c r="B230" s="26" t="str">
        <f>IF('PCA Licit, Dispensa, Inexi'!$A230="","",VLOOKUP(A230,dados!$A$1:$B$24,2,FALSE))</f>
        <v/>
      </c>
      <c r="C230" s="77"/>
      <c r="D230" s="52"/>
      <c r="E230" s="77"/>
      <c r="F230" s="18"/>
      <c r="G230" s="73"/>
      <c r="H230" s="73"/>
      <c r="I230" s="98"/>
      <c r="J230" s="48"/>
      <c r="K230" s="72"/>
      <c r="L230" s="245"/>
      <c r="M230" s="47"/>
      <c r="N230" s="47"/>
      <c r="O230" s="47"/>
      <c r="P230" s="47"/>
      <c r="Q230" s="79"/>
      <c r="R230" s="79"/>
      <c r="S230" s="73"/>
      <c r="T230" s="73"/>
      <c r="U230" s="73"/>
      <c r="V230" s="19"/>
      <c r="W230" s="89"/>
      <c r="X230" s="73"/>
      <c r="Y230" s="73"/>
      <c r="Z230" s="73"/>
      <c r="AA230" s="18"/>
      <c r="AB230" s="18"/>
      <c r="AC230" s="73"/>
      <c r="AD230" s="69"/>
      <c r="AE230" s="73"/>
      <c r="AF230" s="22" t="str">
        <f t="shared" si="8"/>
        <v/>
      </c>
    </row>
    <row r="231" spans="1:32" ht="60" hidden="1" customHeight="1">
      <c r="A231" s="46"/>
      <c r="B231" s="26" t="str">
        <f>IF('PCA Licit, Dispensa, Inexi'!$A231="","",VLOOKUP(A231,dados!$A$1:$B$24,2,FALSE))</f>
        <v/>
      </c>
      <c r="C231" s="77"/>
      <c r="D231" s="52"/>
      <c r="E231" s="77"/>
      <c r="F231" s="18"/>
      <c r="G231" s="73"/>
      <c r="H231" s="73"/>
      <c r="I231" s="98"/>
      <c r="J231" s="48"/>
      <c r="K231" s="72"/>
      <c r="L231" s="245"/>
      <c r="M231" s="47"/>
      <c r="N231" s="47"/>
      <c r="O231" s="47"/>
      <c r="P231" s="47"/>
      <c r="Q231" s="79"/>
      <c r="R231" s="79"/>
      <c r="S231" s="73"/>
      <c r="T231" s="73"/>
      <c r="U231" s="73"/>
      <c r="V231" s="19"/>
      <c r="W231" s="89"/>
      <c r="X231" s="73"/>
      <c r="Y231" s="73"/>
      <c r="Z231" s="73"/>
      <c r="AA231" s="18"/>
      <c r="AB231" s="18"/>
      <c r="AC231" s="73"/>
      <c r="AD231" s="69"/>
      <c r="AE231" s="73"/>
      <c r="AF231" s="22" t="str">
        <f t="shared" si="8"/>
        <v/>
      </c>
    </row>
    <row r="232" spans="1:32" ht="60" hidden="1" customHeight="1">
      <c r="A232" s="46"/>
      <c r="B232" s="26" t="str">
        <f>IF('PCA Licit, Dispensa, Inexi'!$A232="","",VLOOKUP(A232,dados!$A$1:$B$24,2,FALSE))</f>
        <v/>
      </c>
      <c r="C232" s="77"/>
      <c r="D232" s="52"/>
      <c r="E232" s="77"/>
      <c r="F232" s="18"/>
      <c r="G232" s="73"/>
      <c r="H232" s="73"/>
      <c r="I232" s="98"/>
      <c r="J232" s="48"/>
      <c r="K232" s="72"/>
      <c r="L232" s="245"/>
      <c r="M232" s="47"/>
      <c r="N232" s="47"/>
      <c r="O232" s="47"/>
      <c r="P232" s="47"/>
      <c r="Q232" s="79"/>
      <c r="R232" s="79"/>
      <c r="S232" s="73"/>
      <c r="T232" s="73"/>
      <c r="U232" s="73"/>
      <c r="V232" s="19"/>
      <c r="W232" s="89"/>
      <c r="X232" s="73"/>
      <c r="Y232" s="73"/>
      <c r="Z232" s="73"/>
      <c r="AA232" s="18"/>
      <c r="AB232" s="18"/>
      <c r="AC232" s="73"/>
      <c r="AD232" s="69"/>
      <c r="AE232" s="73"/>
      <c r="AF232" s="22" t="str">
        <f t="shared" si="8"/>
        <v/>
      </c>
    </row>
    <row r="233" spans="1:32" ht="60" hidden="1" customHeight="1">
      <c r="A233" s="46"/>
      <c r="B233" s="26" t="str">
        <f>IF('PCA Licit, Dispensa, Inexi'!$A233="","",VLOOKUP(A233,dados!$A$1:$B$24,2,FALSE))</f>
        <v/>
      </c>
      <c r="C233" s="77"/>
      <c r="D233" s="52"/>
      <c r="E233" s="77"/>
      <c r="F233" s="18"/>
      <c r="G233" s="73"/>
      <c r="H233" s="73"/>
      <c r="I233" s="98"/>
      <c r="J233" s="48"/>
      <c r="K233" s="72"/>
      <c r="L233" s="245"/>
      <c r="M233" s="47"/>
      <c r="N233" s="47"/>
      <c r="O233" s="47"/>
      <c r="P233" s="47"/>
      <c r="Q233" s="79"/>
      <c r="R233" s="79"/>
      <c r="S233" s="73"/>
      <c r="T233" s="73"/>
      <c r="U233" s="73"/>
      <c r="V233" s="19"/>
      <c r="W233" s="89"/>
      <c r="X233" s="73"/>
      <c r="Y233" s="73"/>
      <c r="Z233" s="73"/>
      <c r="AA233" s="18"/>
      <c r="AB233" s="18"/>
      <c r="AC233" s="73"/>
      <c r="AD233" s="69"/>
      <c r="AE233" s="73"/>
      <c r="AF233" s="22" t="str">
        <f t="shared" si="8"/>
        <v/>
      </c>
    </row>
    <row r="234" spans="1:32" ht="60" hidden="1" customHeight="1">
      <c r="A234" s="46"/>
      <c r="B234" s="26" t="str">
        <f>IF('PCA Licit, Dispensa, Inexi'!$A234="","",VLOOKUP(A234,dados!$A$1:$B$24,2,FALSE))</f>
        <v/>
      </c>
      <c r="C234" s="77"/>
      <c r="D234" s="52"/>
      <c r="E234" s="77"/>
      <c r="F234" s="18"/>
      <c r="G234" s="73"/>
      <c r="H234" s="73"/>
      <c r="I234" s="98"/>
      <c r="J234" s="48"/>
      <c r="K234" s="72"/>
      <c r="L234" s="245"/>
      <c r="M234" s="47"/>
      <c r="N234" s="47"/>
      <c r="O234" s="47"/>
      <c r="P234" s="47"/>
      <c r="Q234" s="79"/>
      <c r="R234" s="79"/>
      <c r="S234" s="73"/>
      <c r="T234" s="73"/>
      <c r="U234" s="73"/>
      <c r="V234" s="19"/>
      <c r="W234" s="89"/>
      <c r="X234" s="73"/>
      <c r="Y234" s="73"/>
      <c r="Z234" s="73"/>
      <c r="AA234" s="18"/>
      <c r="AB234" s="18"/>
      <c r="AC234" s="73"/>
      <c r="AD234" s="69"/>
      <c r="AE234" s="73"/>
      <c r="AF234" s="22" t="str">
        <f t="shared" si="8"/>
        <v/>
      </c>
    </row>
    <row r="235" spans="1:32" ht="60" hidden="1" customHeight="1">
      <c r="A235" s="46"/>
      <c r="B235" s="26" t="str">
        <f>IF('PCA Licit, Dispensa, Inexi'!$A235="","",VLOOKUP(A235,dados!$A$1:$B$24,2,FALSE))</f>
        <v/>
      </c>
      <c r="C235" s="77"/>
      <c r="D235" s="52"/>
      <c r="E235" s="77"/>
      <c r="F235" s="18"/>
      <c r="G235" s="73"/>
      <c r="H235" s="73"/>
      <c r="I235" s="98"/>
      <c r="J235" s="48"/>
      <c r="K235" s="72"/>
      <c r="L235" s="245"/>
      <c r="M235" s="47"/>
      <c r="N235" s="47"/>
      <c r="O235" s="47"/>
      <c r="P235" s="47"/>
      <c r="Q235" s="79"/>
      <c r="R235" s="79"/>
      <c r="S235" s="73"/>
      <c r="T235" s="73"/>
      <c r="U235" s="73"/>
      <c r="V235" s="19"/>
      <c r="W235" s="89"/>
      <c r="X235" s="73"/>
      <c r="Y235" s="73"/>
      <c r="Z235" s="73"/>
      <c r="AA235" s="18"/>
      <c r="AB235" s="18"/>
      <c r="AC235" s="73"/>
      <c r="AD235" s="69"/>
      <c r="AE235" s="73"/>
      <c r="AF235" s="22" t="str">
        <f t="shared" si="8"/>
        <v/>
      </c>
    </row>
    <row r="236" spans="1:32" ht="60" hidden="1" customHeight="1">
      <c r="A236" s="46"/>
      <c r="B236" s="26" t="str">
        <f>IF('PCA Licit, Dispensa, Inexi'!$A236="","",VLOOKUP(A236,dados!$A$1:$B$24,2,FALSE))</f>
        <v/>
      </c>
      <c r="C236" s="77"/>
      <c r="D236" s="52"/>
      <c r="E236" s="77"/>
      <c r="F236" s="18"/>
      <c r="G236" s="73"/>
      <c r="H236" s="73"/>
      <c r="I236" s="98"/>
      <c r="J236" s="48"/>
      <c r="K236" s="72"/>
      <c r="L236" s="245"/>
      <c r="M236" s="47"/>
      <c r="N236" s="47"/>
      <c r="O236" s="47"/>
      <c r="P236" s="47"/>
      <c r="Q236" s="79"/>
      <c r="R236" s="79"/>
      <c r="S236" s="73"/>
      <c r="T236" s="73"/>
      <c r="U236" s="73"/>
      <c r="V236" s="19"/>
      <c r="W236" s="89"/>
      <c r="X236" s="73"/>
      <c r="Y236" s="73"/>
      <c r="Z236" s="73"/>
      <c r="AA236" s="18"/>
      <c r="AB236" s="18"/>
      <c r="AC236" s="73"/>
      <c r="AD236" s="69"/>
      <c r="AE236" s="73"/>
      <c r="AF236" s="22" t="str">
        <f t="shared" si="8"/>
        <v/>
      </c>
    </row>
    <row r="237" spans="1:32" ht="60" hidden="1" customHeight="1">
      <c r="A237" s="46"/>
      <c r="B237" s="26" t="str">
        <f>IF('PCA Licit, Dispensa, Inexi'!$A237="","",VLOOKUP(A237,dados!$A$1:$B$24,2,FALSE))</f>
        <v/>
      </c>
      <c r="C237" s="77"/>
      <c r="D237" s="52"/>
      <c r="E237" s="77"/>
      <c r="F237" s="18"/>
      <c r="G237" s="73"/>
      <c r="H237" s="73"/>
      <c r="I237" s="98"/>
      <c r="J237" s="48"/>
      <c r="K237" s="72"/>
      <c r="L237" s="245"/>
      <c r="M237" s="47"/>
      <c r="N237" s="47"/>
      <c r="O237" s="47"/>
      <c r="P237" s="47"/>
      <c r="Q237" s="79"/>
      <c r="R237" s="79"/>
      <c r="S237" s="73"/>
      <c r="T237" s="73"/>
      <c r="U237" s="73"/>
      <c r="V237" s="19"/>
      <c r="W237" s="89"/>
      <c r="X237" s="73"/>
      <c r="Y237" s="73"/>
      <c r="Z237" s="73"/>
      <c r="AA237" s="18"/>
      <c r="AB237" s="18"/>
      <c r="AC237" s="73"/>
      <c r="AD237" s="69"/>
      <c r="AE237" s="73"/>
      <c r="AF237" s="22" t="str">
        <f t="shared" si="8"/>
        <v/>
      </c>
    </row>
    <row r="238" spans="1:32" ht="60" hidden="1" customHeight="1">
      <c r="A238" s="46"/>
      <c r="B238" s="26" t="str">
        <f>IF('PCA Licit, Dispensa, Inexi'!$A238="","",VLOOKUP(A238,dados!$A$1:$B$24,2,FALSE))</f>
        <v/>
      </c>
      <c r="C238" s="77"/>
      <c r="D238" s="52"/>
      <c r="E238" s="77"/>
      <c r="F238" s="18"/>
      <c r="G238" s="73"/>
      <c r="H238" s="73"/>
      <c r="I238" s="98"/>
      <c r="J238" s="48"/>
      <c r="K238" s="72"/>
      <c r="L238" s="245"/>
      <c r="M238" s="47"/>
      <c r="N238" s="47"/>
      <c r="O238" s="47"/>
      <c r="P238" s="47"/>
      <c r="Q238" s="79"/>
      <c r="R238" s="79"/>
      <c r="S238" s="73"/>
      <c r="T238" s="73"/>
      <c r="U238" s="73"/>
      <c r="V238" s="19"/>
      <c r="W238" s="89"/>
      <c r="X238" s="73"/>
      <c r="Y238" s="73"/>
      <c r="Z238" s="73"/>
      <c r="AA238" s="18"/>
      <c r="AB238" s="18"/>
      <c r="AC238" s="73"/>
      <c r="AD238" s="69"/>
      <c r="AE238" s="73"/>
      <c r="AF238" s="22" t="str">
        <f t="shared" si="8"/>
        <v/>
      </c>
    </row>
    <row r="239" spans="1:32" ht="60" hidden="1" customHeight="1">
      <c r="A239" s="46"/>
      <c r="B239" s="26" t="str">
        <f>IF('PCA Licit, Dispensa, Inexi'!$A239="","",VLOOKUP(A239,dados!$A$1:$B$24,2,FALSE))</f>
        <v/>
      </c>
      <c r="C239" s="77"/>
      <c r="D239" s="52"/>
      <c r="E239" s="77"/>
      <c r="F239" s="18"/>
      <c r="G239" s="73"/>
      <c r="H239" s="73"/>
      <c r="I239" s="98"/>
      <c r="J239" s="48"/>
      <c r="K239" s="72"/>
      <c r="L239" s="245"/>
      <c r="M239" s="47"/>
      <c r="N239" s="47"/>
      <c r="O239" s="47"/>
      <c r="P239" s="47"/>
      <c r="Q239" s="79"/>
      <c r="R239" s="79"/>
      <c r="S239" s="73"/>
      <c r="T239" s="73"/>
      <c r="U239" s="73"/>
      <c r="V239" s="19"/>
      <c r="W239" s="89"/>
      <c r="X239" s="73"/>
      <c r="Y239" s="73"/>
      <c r="Z239" s="73"/>
      <c r="AA239" s="18"/>
      <c r="AB239" s="18"/>
      <c r="AC239" s="73"/>
      <c r="AD239" s="69"/>
      <c r="AE239" s="73"/>
      <c r="AF239" s="22" t="str">
        <f t="shared" si="8"/>
        <v/>
      </c>
    </row>
    <row r="240" spans="1:32" ht="60" hidden="1" customHeight="1">
      <c r="A240" s="46"/>
      <c r="B240" s="26" t="str">
        <f>IF('PCA Licit, Dispensa, Inexi'!$A240="","",VLOOKUP(A240,dados!$A$1:$B$24,2,FALSE))</f>
        <v/>
      </c>
      <c r="C240" s="77"/>
      <c r="D240" s="52"/>
      <c r="E240" s="77"/>
      <c r="F240" s="18"/>
      <c r="G240" s="73"/>
      <c r="H240" s="73"/>
      <c r="I240" s="98"/>
      <c r="J240" s="48"/>
      <c r="K240" s="72"/>
      <c r="L240" s="245"/>
      <c r="M240" s="47"/>
      <c r="N240" s="47"/>
      <c r="O240" s="47"/>
      <c r="P240" s="47"/>
      <c r="Q240" s="79"/>
      <c r="R240" s="79"/>
      <c r="S240" s="73"/>
      <c r="T240" s="73"/>
      <c r="U240" s="73"/>
      <c r="V240" s="19"/>
      <c r="W240" s="89"/>
      <c r="X240" s="73"/>
      <c r="Y240" s="73"/>
      <c r="Z240" s="73"/>
      <c r="AA240" s="18"/>
      <c r="AB240" s="18"/>
      <c r="AC240" s="73"/>
      <c r="AD240" s="69"/>
      <c r="AE240" s="73"/>
      <c r="AF240" s="22" t="str">
        <f t="shared" si="8"/>
        <v/>
      </c>
    </row>
    <row r="241" spans="1:32" ht="60" hidden="1" customHeight="1">
      <c r="A241" s="46"/>
      <c r="B241" s="26" t="str">
        <f>IF('PCA Licit, Dispensa, Inexi'!$A241="","",VLOOKUP(A241,dados!$A$1:$B$24,2,FALSE))</f>
        <v/>
      </c>
      <c r="C241" s="77"/>
      <c r="D241" s="52"/>
      <c r="E241" s="77"/>
      <c r="F241" s="18"/>
      <c r="G241" s="73"/>
      <c r="H241" s="73"/>
      <c r="I241" s="98"/>
      <c r="J241" s="48"/>
      <c r="K241" s="72"/>
      <c r="L241" s="245"/>
      <c r="M241" s="47"/>
      <c r="N241" s="47"/>
      <c r="O241" s="47"/>
      <c r="P241" s="47"/>
      <c r="Q241" s="79"/>
      <c r="R241" s="79"/>
      <c r="S241" s="73"/>
      <c r="T241" s="73"/>
      <c r="U241" s="73"/>
      <c r="V241" s="19"/>
      <c r="W241" s="89"/>
      <c r="X241" s="73"/>
      <c r="Y241" s="73"/>
      <c r="Z241" s="73"/>
      <c r="AA241" s="18"/>
      <c r="AB241" s="18"/>
      <c r="AC241" s="73"/>
      <c r="AD241" s="69"/>
      <c r="AE241" s="73"/>
      <c r="AF241" s="22" t="str">
        <f t="shared" si="8"/>
        <v/>
      </c>
    </row>
    <row r="242" spans="1:32" ht="60" hidden="1" customHeight="1">
      <c r="A242" s="46"/>
      <c r="B242" s="26" t="str">
        <f>IF('PCA Licit, Dispensa, Inexi'!$A242="","",VLOOKUP(A242,dados!$A$1:$B$24,2,FALSE))</f>
        <v/>
      </c>
      <c r="C242" s="77"/>
      <c r="D242" s="52"/>
      <c r="E242" s="77"/>
      <c r="F242" s="18"/>
      <c r="G242" s="73"/>
      <c r="H242" s="73"/>
      <c r="I242" s="98"/>
      <c r="J242" s="48"/>
      <c r="K242" s="72"/>
      <c r="L242" s="245"/>
      <c r="M242" s="47"/>
      <c r="N242" s="47"/>
      <c r="O242" s="47"/>
      <c r="P242" s="47"/>
      <c r="Q242" s="79"/>
      <c r="R242" s="79"/>
      <c r="S242" s="73"/>
      <c r="T242" s="73"/>
      <c r="U242" s="73"/>
      <c r="V242" s="19"/>
      <c r="W242" s="89"/>
      <c r="X242" s="73"/>
      <c r="Y242" s="73"/>
      <c r="Z242" s="73"/>
      <c r="AA242" s="18"/>
      <c r="AB242" s="18"/>
      <c r="AC242" s="73"/>
      <c r="AD242" s="69"/>
      <c r="AE242" s="73"/>
      <c r="AF242" s="22" t="str">
        <f t="shared" si="8"/>
        <v/>
      </c>
    </row>
    <row r="243" spans="1:32" ht="60" hidden="1" customHeight="1">
      <c r="A243" s="46"/>
      <c r="B243" s="26" t="str">
        <f>IF('PCA Licit, Dispensa, Inexi'!$A243="","",VLOOKUP(A243,dados!$A$1:$B$24,2,FALSE))</f>
        <v/>
      </c>
      <c r="C243" s="77"/>
      <c r="D243" s="52"/>
      <c r="E243" s="77"/>
      <c r="F243" s="18"/>
      <c r="G243" s="73"/>
      <c r="H243" s="73"/>
      <c r="I243" s="98"/>
      <c r="J243" s="48"/>
      <c r="K243" s="72"/>
      <c r="L243" s="245"/>
      <c r="M243" s="47"/>
      <c r="N243" s="47"/>
      <c r="O243" s="47"/>
      <c r="P243" s="47"/>
      <c r="Q243" s="79"/>
      <c r="R243" s="79"/>
      <c r="S243" s="73"/>
      <c r="T243" s="73"/>
      <c r="U243" s="73"/>
      <c r="V243" s="19"/>
      <c r="W243" s="89"/>
      <c r="X243" s="73"/>
      <c r="Y243" s="73"/>
      <c r="Z243" s="73"/>
      <c r="AA243" s="18"/>
      <c r="AB243" s="18"/>
      <c r="AC243" s="73"/>
      <c r="AD243" s="69"/>
      <c r="AE243" s="73"/>
      <c r="AF243" s="22" t="str">
        <f t="shared" si="8"/>
        <v/>
      </c>
    </row>
    <row r="244" spans="1:32" ht="60" hidden="1" customHeight="1">
      <c r="A244" s="46"/>
      <c r="B244" s="26" t="str">
        <f>IF('PCA Licit, Dispensa, Inexi'!$A244="","",VLOOKUP(A244,dados!$A$1:$B$24,2,FALSE))</f>
        <v/>
      </c>
      <c r="C244" s="77"/>
      <c r="D244" s="52"/>
      <c r="E244" s="77"/>
      <c r="F244" s="18"/>
      <c r="G244" s="73"/>
      <c r="H244" s="73"/>
      <c r="I244" s="98"/>
      <c r="J244" s="48"/>
      <c r="K244" s="72"/>
      <c r="L244" s="245"/>
      <c r="M244" s="47"/>
      <c r="N244" s="47"/>
      <c r="O244" s="47"/>
      <c r="P244" s="47"/>
      <c r="Q244" s="79"/>
      <c r="R244" s="79"/>
      <c r="S244" s="73"/>
      <c r="T244" s="73"/>
      <c r="U244" s="73"/>
      <c r="V244" s="19"/>
      <c r="W244" s="89"/>
      <c r="X244" s="73"/>
      <c r="Y244" s="73"/>
      <c r="Z244" s="73"/>
      <c r="AA244" s="18"/>
      <c r="AB244" s="18"/>
      <c r="AC244" s="73"/>
      <c r="AD244" s="69"/>
      <c r="AE244" s="73"/>
      <c r="AF244" s="22" t="str">
        <f t="shared" si="8"/>
        <v/>
      </c>
    </row>
    <row r="245" spans="1:32" ht="60" hidden="1" customHeight="1">
      <c r="A245" s="46"/>
      <c r="B245" s="26" t="str">
        <f>IF('PCA Licit, Dispensa, Inexi'!$A245="","",VLOOKUP(A245,dados!$A$1:$B$24,2,FALSE))</f>
        <v/>
      </c>
      <c r="C245" s="77"/>
      <c r="D245" s="52"/>
      <c r="E245" s="77"/>
      <c r="F245" s="18"/>
      <c r="G245" s="73"/>
      <c r="H245" s="73"/>
      <c r="I245" s="98"/>
      <c r="J245" s="48"/>
      <c r="K245" s="72"/>
      <c r="L245" s="245"/>
      <c r="M245" s="47"/>
      <c r="N245" s="47"/>
      <c r="O245" s="47"/>
      <c r="P245" s="47"/>
      <c r="Q245" s="79"/>
      <c r="R245" s="79"/>
      <c r="S245" s="73"/>
      <c r="T245" s="73"/>
      <c r="U245" s="73"/>
      <c r="V245" s="19"/>
      <c r="W245" s="89"/>
      <c r="X245" s="73"/>
      <c r="Y245" s="73"/>
      <c r="Z245" s="73"/>
      <c r="AA245" s="18"/>
      <c r="AB245" s="18"/>
      <c r="AC245" s="73"/>
      <c r="AD245" s="69"/>
      <c r="AE245" s="73"/>
      <c r="AF245" s="22" t="str">
        <f t="shared" si="8"/>
        <v/>
      </c>
    </row>
    <row r="246" spans="1:32" ht="60" hidden="1" customHeight="1">
      <c r="A246" s="46"/>
      <c r="B246" s="26" t="str">
        <f>IF('PCA Licit, Dispensa, Inexi'!$A246="","",VLOOKUP(A246,dados!$A$1:$B$24,2,FALSE))</f>
        <v/>
      </c>
      <c r="C246" s="77"/>
      <c r="D246" s="52"/>
      <c r="E246" s="77"/>
      <c r="F246" s="18"/>
      <c r="G246" s="73"/>
      <c r="H246" s="73"/>
      <c r="I246" s="98"/>
      <c r="J246" s="48"/>
      <c r="K246" s="72"/>
      <c r="L246" s="245"/>
      <c r="M246" s="47"/>
      <c r="N246" s="47"/>
      <c r="O246" s="47"/>
      <c r="P246" s="47"/>
      <c r="Q246" s="79"/>
      <c r="R246" s="79"/>
      <c r="S246" s="73"/>
      <c r="T246" s="73"/>
      <c r="U246" s="73"/>
      <c r="V246" s="19"/>
      <c r="W246" s="89"/>
      <c r="X246" s="73"/>
      <c r="Y246" s="73"/>
      <c r="Z246" s="73"/>
      <c r="AA246" s="18"/>
      <c r="AB246" s="18"/>
      <c r="AC246" s="73"/>
      <c r="AD246" s="69"/>
      <c r="AE246" s="73"/>
      <c r="AF246" s="22" t="str">
        <f t="shared" si="8"/>
        <v/>
      </c>
    </row>
    <row r="247" spans="1:32" ht="60" hidden="1" customHeight="1">
      <c r="A247" s="46"/>
      <c r="B247" s="26" t="str">
        <f>IF('PCA Licit, Dispensa, Inexi'!$A247="","",VLOOKUP(A247,dados!$A$1:$B$24,2,FALSE))</f>
        <v/>
      </c>
      <c r="C247" s="77"/>
      <c r="D247" s="52"/>
      <c r="E247" s="77"/>
      <c r="F247" s="18"/>
      <c r="G247" s="73"/>
      <c r="H247" s="73"/>
      <c r="I247" s="98"/>
      <c r="J247" s="48"/>
      <c r="K247" s="72"/>
      <c r="L247" s="245"/>
      <c r="M247" s="47"/>
      <c r="N247" s="47"/>
      <c r="O247" s="47"/>
      <c r="P247" s="47"/>
      <c r="Q247" s="79"/>
      <c r="R247" s="79"/>
      <c r="S247" s="73"/>
      <c r="T247" s="73"/>
      <c r="U247" s="73"/>
      <c r="V247" s="19"/>
      <c r="W247" s="89"/>
      <c r="X247" s="73"/>
      <c r="Y247" s="73"/>
      <c r="Z247" s="73"/>
      <c r="AA247" s="18"/>
      <c r="AB247" s="18"/>
      <c r="AC247" s="73"/>
      <c r="AD247" s="69"/>
      <c r="AE247" s="73"/>
      <c r="AF247" s="22" t="str">
        <f t="shared" si="8"/>
        <v/>
      </c>
    </row>
    <row r="248" spans="1:32" ht="60" hidden="1" customHeight="1">
      <c r="A248" s="46"/>
      <c r="B248" s="26" t="str">
        <f>IF('PCA Licit, Dispensa, Inexi'!$A248="","",VLOOKUP(A248,dados!$A$1:$B$24,2,FALSE))</f>
        <v/>
      </c>
      <c r="C248" s="77"/>
      <c r="D248" s="52"/>
      <c r="E248" s="77"/>
      <c r="F248" s="18"/>
      <c r="G248" s="73"/>
      <c r="H248" s="73"/>
      <c r="I248" s="98"/>
      <c r="J248" s="48"/>
      <c r="K248" s="72"/>
      <c r="L248" s="245"/>
      <c r="M248" s="47"/>
      <c r="N248" s="47"/>
      <c r="O248" s="47"/>
      <c r="P248" s="47"/>
      <c r="Q248" s="79"/>
      <c r="R248" s="79"/>
      <c r="S248" s="73"/>
      <c r="T248" s="73"/>
      <c r="U248" s="73"/>
      <c r="V248" s="19"/>
      <c r="W248" s="89"/>
      <c r="X248" s="73"/>
      <c r="Y248" s="73"/>
      <c r="Z248" s="73"/>
      <c r="AA248" s="18"/>
      <c r="AB248" s="18"/>
      <c r="AC248" s="73"/>
      <c r="AD248" s="69"/>
      <c r="AE248" s="73"/>
      <c r="AF248" s="22" t="str">
        <f t="shared" si="8"/>
        <v/>
      </c>
    </row>
    <row r="249" spans="1:32" ht="60" hidden="1" customHeight="1">
      <c r="A249" s="46"/>
      <c r="B249" s="26" t="str">
        <f>IF('PCA Licit, Dispensa, Inexi'!$A249="","",VLOOKUP(A249,dados!$A$1:$B$24,2,FALSE))</f>
        <v/>
      </c>
      <c r="C249" s="77"/>
      <c r="D249" s="52"/>
      <c r="E249" s="77"/>
      <c r="F249" s="18"/>
      <c r="G249" s="73"/>
      <c r="H249" s="73"/>
      <c r="I249" s="98"/>
      <c r="J249" s="48"/>
      <c r="K249" s="72"/>
      <c r="L249" s="245"/>
      <c r="M249" s="47"/>
      <c r="N249" s="47"/>
      <c r="O249" s="47"/>
      <c r="P249" s="47"/>
      <c r="Q249" s="79"/>
      <c r="R249" s="79"/>
      <c r="S249" s="73"/>
      <c r="T249" s="73"/>
      <c r="U249" s="73"/>
      <c r="V249" s="19"/>
      <c r="W249" s="89"/>
      <c r="X249" s="73"/>
      <c r="Y249" s="73"/>
      <c r="Z249" s="73"/>
      <c r="AA249" s="18"/>
      <c r="AB249" s="18"/>
      <c r="AC249" s="73"/>
      <c r="AD249" s="69"/>
      <c r="AE249" s="73"/>
      <c r="AF249" s="22" t="str">
        <f t="shared" si="8"/>
        <v/>
      </c>
    </row>
    <row r="250" spans="1:32" ht="60" hidden="1" customHeight="1">
      <c r="A250" s="46"/>
      <c r="B250" s="26" t="str">
        <f>IF('PCA Licit, Dispensa, Inexi'!$A250="","",VLOOKUP(A250,dados!$A$1:$B$24,2,FALSE))</f>
        <v/>
      </c>
      <c r="C250" s="77"/>
      <c r="D250" s="52"/>
      <c r="E250" s="77"/>
      <c r="F250" s="18"/>
      <c r="G250" s="73"/>
      <c r="H250" s="73"/>
      <c r="I250" s="98"/>
      <c r="J250" s="48"/>
      <c r="K250" s="72"/>
      <c r="L250" s="245"/>
      <c r="M250" s="47"/>
      <c r="N250" s="47"/>
      <c r="O250" s="47"/>
      <c r="P250" s="47"/>
      <c r="Q250" s="79"/>
      <c r="R250" s="79"/>
      <c r="S250" s="73"/>
      <c r="T250" s="73"/>
      <c r="U250" s="73"/>
      <c r="V250" s="19"/>
      <c r="W250" s="89"/>
      <c r="X250" s="73"/>
      <c r="Y250" s="73"/>
      <c r="Z250" s="73"/>
      <c r="AA250" s="18"/>
      <c r="AB250" s="18"/>
      <c r="AC250" s="73"/>
      <c r="AD250" s="69"/>
      <c r="AE250" s="73"/>
      <c r="AF250" s="22" t="str">
        <f t="shared" si="8"/>
        <v/>
      </c>
    </row>
    <row r="251" spans="1:32" ht="60" hidden="1" customHeight="1">
      <c r="A251" s="46"/>
      <c r="B251" s="26" t="str">
        <f>IF('PCA Licit, Dispensa, Inexi'!$A251="","",VLOOKUP(A251,dados!$A$1:$B$24,2,FALSE))</f>
        <v/>
      </c>
      <c r="C251" s="77"/>
      <c r="D251" s="52"/>
      <c r="E251" s="77"/>
      <c r="F251" s="18"/>
      <c r="G251" s="73"/>
      <c r="H251" s="73"/>
      <c r="I251" s="98"/>
      <c r="J251" s="48"/>
      <c r="K251" s="72"/>
      <c r="L251" s="245"/>
      <c r="M251" s="47"/>
      <c r="N251" s="47"/>
      <c r="O251" s="47"/>
      <c r="P251" s="47"/>
      <c r="Q251" s="79"/>
      <c r="R251" s="79"/>
      <c r="S251" s="73"/>
      <c r="T251" s="73"/>
      <c r="U251" s="73"/>
      <c r="V251" s="19"/>
      <c r="W251" s="89"/>
      <c r="X251" s="73"/>
      <c r="Y251" s="73"/>
      <c r="Z251" s="73"/>
      <c r="AA251" s="18"/>
      <c r="AB251" s="18"/>
      <c r="AC251" s="73"/>
      <c r="AD251" s="69"/>
      <c r="AE251" s="73"/>
      <c r="AF251" s="22" t="str">
        <f t="shared" si="8"/>
        <v/>
      </c>
    </row>
    <row r="252" spans="1:32" ht="60" hidden="1" customHeight="1">
      <c r="A252" s="46"/>
      <c r="B252" s="26" t="str">
        <f>IF('PCA Licit, Dispensa, Inexi'!$A252="","",VLOOKUP(A252,dados!$A$1:$B$24,2,FALSE))</f>
        <v/>
      </c>
      <c r="C252" s="77"/>
      <c r="D252" s="52"/>
      <c r="E252" s="77"/>
      <c r="F252" s="18"/>
      <c r="G252" s="73"/>
      <c r="H252" s="73"/>
      <c r="I252" s="98"/>
      <c r="J252" s="48"/>
      <c r="K252" s="72"/>
      <c r="L252" s="245"/>
      <c r="M252" s="47"/>
      <c r="N252" s="47"/>
      <c r="O252" s="47"/>
      <c r="P252" s="47"/>
      <c r="Q252" s="79"/>
      <c r="R252" s="79"/>
      <c r="S252" s="73"/>
      <c r="T252" s="73"/>
      <c r="U252" s="73"/>
      <c r="V252" s="19"/>
      <c r="W252" s="89"/>
      <c r="X252" s="73"/>
      <c r="Y252" s="73"/>
      <c r="Z252" s="73"/>
      <c r="AA252" s="18"/>
      <c r="AB252" s="18"/>
      <c r="AC252" s="73"/>
      <c r="AD252" s="69"/>
      <c r="AE252" s="73"/>
      <c r="AF252" s="22" t="str">
        <f t="shared" si="8"/>
        <v/>
      </c>
    </row>
    <row r="253" spans="1:32" ht="60" hidden="1" customHeight="1">
      <c r="A253" s="46"/>
      <c r="B253" s="26" t="str">
        <f>IF('PCA Licit, Dispensa, Inexi'!$A253="","",VLOOKUP(A253,dados!$A$1:$B$24,2,FALSE))</f>
        <v/>
      </c>
      <c r="C253" s="77"/>
      <c r="D253" s="52"/>
      <c r="E253" s="77"/>
      <c r="F253" s="18"/>
      <c r="G253" s="73"/>
      <c r="H253" s="73"/>
      <c r="I253" s="98"/>
      <c r="J253" s="48"/>
      <c r="K253" s="72"/>
      <c r="L253" s="245"/>
      <c r="M253" s="47"/>
      <c r="N253" s="47"/>
      <c r="O253" s="47"/>
      <c r="P253" s="47"/>
      <c r="Q253" s="79"/>
      <c r="R253" s="79"/>
      <c r="S253" s="73"/>
      <c r="T253" s="73"/>
      <c r="U253" s="73"/>
      <c r="V253" s="19"/>
      <c r="W253" s="89"/>
      <c r="X253" s="73"/>
      <c r="Y253" s="73"/>
      <c r="Z253" s="73"/>
      <c r="AA253" s="18"/>
      <c r="AB253" s="18"/>
      <c r="AC253" s="73"/>
      <c r="AD253" s="69"/>
      <c r="AE253" s="73"/>
      <c r="AF253" s="22" t="str">
        <f t="shared" si="8"/>
        <v/>
      </c>
    </row>
    <row r="254" spans="1:32" ht="60" hidden="1" customHeight="1">
      <c r="A254" s="46"/>
      <c r="B254" s="26" t="str">
        <f>IF('PCA Licit, Dispensa, Inexi'!$A254="","",VLOOKUP(A254,dados!$A$1:$B$24,2,FALSE))</f>
        <v/>
      </c>
      <c r="C254" s="77"/>
      <c r="D254" s="52"/>
      <c r="E254" s="77"/>
      <c r="F254" s="18"/>
      <c r="G254" s="73"/>
      <c r="H254" s="73"/>
      <c r="I254" s="98"/>
      <c r="J254" s="48"/>
      <c r="K254" s="72"/>
      <c r="L254" s="245"/>
      <c r="M254" s="47"/>
      <c r="N254" s="47"/>
      <c r="O254" s="47"/>
      <c r="P254" s="47"/>
      <c r="Q254" s="79"/>
      <c r="R254" s="79"/>
      <c r="S254" s="73"/>
      <c r="T254" s="73"/>
      <c r="U254" s="73"/>
      <c r="V254" s="19"/>
      <c r="W254" s="89"/>
      <c r="X254" s="73"/>
      <c r="Y254" s="73"/>
      <c r="Z254" s="73"/>
      <c r="AA254" s="18"/>
      <c r="AB254" s="18"/>
      <c r="AC254" s="73"/>
      <c r="AD254" s="69"/>
      <c r="AE254" s="73"/>
      <c r="AF254" s="22" t="str">
        <f t="shared" si="8"/>
        <v/>
      </c>
    </row>
    <row r="255" spans="1:32" ht="60" hidden="1" customHeight="1">
      <c r="A255" s="46"/>
      <c r="B255" s="26" t="str">
        <f>IF('PCA Licit, Dispensa, Inexi'!$A255="","",VLOOKUP(A255,dados!$A$1:$B$24,2,FALSE))</f>
        <v/>
      </c>
      <c r="C255" s="77"/>
      <c r="D255" s="52"/>
      <c r="E255" s="77"/>
      <c r="F255" s="18"/>
      <c r="G255" s="73"/>
      <c r="H255" s="73"/>
      <c r="I255" s="98"/>
      <c r="J255" s="48"/>
      <c r="K255" s="72"/>
      <c r="L255" s="245"/>
      <c r="M255" s="47"/>
      <c r="N255" s="47"/>
      <c r="O255" s="47"/>
      <c r="P255" s="47"/>
      <c r="Q255" s="79"/>
      <c r="R255" s="79"/>
      <c r="S255" s="73"/>
      <c r="T255" s="73"/>
      <c r="U255" s="73"/>
      <c r="V255" s="19"/>
      <c r="W255" s="89"/>
      <c r="X255" s="73"/>
      <c r="Y255" s="73"/>
      <c r="Z255" s="73"/>
      <c r="AA255" s="18"/>
      <c r="AB255" s="18"/>
      <c r="AC255" s="73"/>
      <c r="AD255" s="69"/>
      <c r="AE255" s="73"/>
      <c r="AF255" s="22" t="str">
        <f t="shared" si="8"/>
        <v/>
      </c>
    </row>
    <row r="256" spans="1:32" ht="60" hidden="1" customHeight="1">
      <c r="A256" s="46"/>
      <c r="B256" s="26" t="str">
        <f>IF('PCA Licit, Dispensa, Inexi'!$A256="","",VLOOKUP(A256,dados!$A$1:$B$24,2,FALSE))</f>
        <v/>
      </c>
      <c r="C256" s="77"/>
      <c r="D256" s="52"/>
      <c r="E256" s="77"/>
      <c r="F256" s="18"/>
      <c r="G256" s="73"/>
      <c r="H256" s="73"/>
      <c r="I256" s="98"/>
      <c r="J256" s="48"/>
      <c r="K256" s="72"/>
      <c r="L256" s="245"/>
      <c r="M256" s="47"/>
      <c r="N256" s="47"/>
      <c r="O256" s="47"/>
      <c r="P256" s="47"/>
      <c r="Q256" s="79"/>
      <c r="R256" s="79"/>
      <c r="S256" s="73"/>
      <c r="T256" s="73"/>
      <c r="U256" s="73"/>
      <c r="V256" s="19"/>
      <c r="W256" s="89"/>
      <c r="X256" s="73"/>
      <c r="Y256" s="73"/>
      <c r="Z256" s="73"/>
      <c r="AA256" s="18"/>
      <c r="AB256" s="18"/>
      <c r="AC256" s="73"/>
      <c r="AD256" s="69"/>
      <c r="AE256" s="73"/>
      <c r="AF256" s="22" t="str">
        <f t="shared" si="8"/>
        <v/>
      </c>
    </row>
    <row r="257" spans="1:32" ht="60" hidden="1" customHeight="1">
      <c r="A257" s="46"/>
      <c r="B257" s="26" t="str">
        <f>IF('PCA Licit, Dispensa, Inexi'!$A257="","",VLOOKUP(A257,dados!$A$1:$B$24,2,FALSE))</f>
        <v/>
      </c>
      <c r="C257" s="77"/>
      <c r="D257" s="52"/>
      <c r="E257" s="77"/>
      <c r="F257" s="18"/>
      <c r="G257" s="73"/>
      <c r="H257" s="73"/>
      <c r="I257" s="98"/>
      <c r="J257" s="48"/>
      <c r="K257" s="72"/>
      <c r="L257" s="245"/>
      <c r="M257" s="47"/>
      <c r="N257" s="47"/>
      <c r="O257" s="47"/>
      <c r="P257" s="47"/>
      <c r="Q257" s="79"/>
      <c r="R257" s="79"/>
      <c r="S257" s="73"/>
      <c r="T257" s="73"/>
      <c r="U257" s="73"/>
      <c r="V257" s="19"/>
      <c r="W257" s="89"/>
      <c r="X257" s="73"/>
      <c r="Y257" s="73"/>
      <c r="Z257" s="73"/>
      <c r="AA257" s="18"/>
      <c r="AB257" s="18"/>
      <c r="AC257" s="73"/>
      <c r="AD257" s="69"/>
      <c r="AE257" s="73"/>
      <c r="AF257" s="22" t="str">
        <f t="shared" ref="AF257:AF320" si="9">IF(AE257="","",DATEDIF(Y257,AE257,"d"))</f>
        <v/>
      </c>
    </row>
    <row r="258" spans="1:32" ht="60" hidden="1" customHeight="1">
      <c r="A258" s="46"/>
      <c r="B258" s="26" t="str">
        <f>IF('PCA Licit, Dispensa, Inexi'!$A258="","",VLOOKUP(A258,dados!$A$1:$B$24,2,FALSE))</f>
        <v/>
      </c>
      <c r="C258" s="77"/>
      <c r="D258" s="52"/>
      <c r="E258" s="77"/>
      <c r="F258" s="18"/>
      <c r="G258" s="73"/>
      <c r="H258" s="73"/>
      <c r="I258" s="98"/>
      <c r="J258" s="48"/>
      <c r="K258" s="72"/>
      <c r="L258" s="245"/>
      <c r="M258" s="47"/>
      <c r="N258" s="47"/>
      <c r="O258" s="47"/>
      <c r="P258" s="47"/>
      <c r="Q258" s="79"/>
      <c r="R258" s="79"/>
      <c r="S258" s="73"/>
      <c r="T258" s="73"/>
      <c r="U258" s="73"/>
      <c r="V258" s="19"/>
      <c r="W258" s="89"/>
      <c r="X258" s="73"/>
      <c r="Y258" s="73"/>
      <c r="Z258" s="73"/>
      <c r="AA258" s="18"/>
      <c r="AB258" s="18"/>
      <c r="AC258" s="73"/>
      <c r="AD258" s="69"/>
      <c r="AE258" s="73"/>
      <c r="AF258" s="22" t="str">
        <f t="shared" si="9"/>
        <v/>
      </c>
    </row>
    <row r="259" spans="1:32" ht="60" hidden="1" customHeight="1">
      <c r="A259" s="46"/>
      <c r="B259" s="26" t="str">
        <f>IF('PCA Licit, Dispensa, Inexi'!$A259="","",VLOOKUP(A259,dados!$A$1:$B$24,2,FALSE))</f>
        <v/>
      </c>
      <c r="C259" s="77"/>
      <c r="D259" s="52"/>
      <c r="E259" s="77"/>
      <c r="F259" s="18"/>
      <c r="G259" s="73"/>
      <c r="H259" s="73"/>
      <c r="I259" s="98"/>
      <c r="J259" s="48"/>
      <c r="K259" s="72"/>
      <c r="L259" s="245"/>
      <c r="M259" s="47"/>
      <c r="N259" s="47"/>
      <c r="O259" s="47"/>
      <c r="P259" s="47"/>
      <c r="Q259" s="79"/>
      <c r="R259" s="79"/>
      <c r="S259" s="73"/>
      <c r="T259" s="73"/>
      <c r="U259" s="73"/>
      <c r="V259" s="19"/>
      <c r="W259" s="89"/>
      <c r="X259" s="73"/>
      <c r="Y259" s="73"/>
      <c r="Z259" s="73"/>
      <c r="AA259" s="18"/>
      <c r="AB259" s="18"/>
      <c r="AC259" s="73"/>
      <c r="AD259" s="69"/>
      <c r="AE259" s="73"/>
      <c r="AF259" s="22" t="str">
        <f t="shared" si="9"/>
        <v/>
      </c>
    </row>
    <row r="260" spans="1:32" ht="60" hidden="1" customHeight="1">
      <c r="A260" s="46"/>
      <c r="B260" s="26" t="str">
        <f>IF('PCA Licit, Dispensa, Inexi'!$A260="","",VLOOKUP(A260,dados!$A$1:$B$24,2,FALSE))</f>
        <v/>
      </c>
      <c r="C260" s="77"/>
      <c r="D260" s="52"/>
      <c r="E260" s="77"/>
      <c r="F260" s="18"/>
      <c r="G260" s="73"/>
      <c r="H260" s="73"/>
      <c r="I260" s="98"/>
      <c r="J260" s="48"/>
      <c r="K260" s="72"/>
      <c r="L260" s="245"/>
      <c r="M260" s="47"/>
      <c r="N260" s="47"/>
      <c r="O260" s="47"/>
      <c r="P260" s="47"/>
      <c r="Q260" s="79"/>
      <c r="R260" s="79"/>
      <c r="S260" s="73"/>
      <c r="T260" s="73"/>
      <c r="U260" s="73"/>
      <c r="V260" s="19"/>
      <c r="W260" s="89"/>
      <c r="X260" s="73"/>
      <c r="Y260" s="73"/>
      <c r="Z260" s="73"/>
      <c r="AA260" s="18"/>
      <c r="AB260" s="18"/>
      <c r="AC260" s="73"/>
      <c r="AD260" s="69"/>
      <c r="AE260" s="73"/>
      <c r="AF260" s="22" t="str">
        <f t="shared" si="9"/>
        <v/>
      </c>
    </row>
    <row r="261" spans="1:32" ht="60" hidden="1" customHeight="1">
      <c r="A261" s="46"/>
      <c r="B261" s="26" t="str">
        <f>IF('PCA Licit, Dispensa, Inexi'!$A261="","",VLOOKUP(A261,dados!$A$1:$B$24,2,FALSE))</f>
        <v/>
      </c>
      <c r="C261" s="77"/>
      <c r="D261" s="52"/>
      <c r="E261" s="77"/>
      <c r="F261" s="18"/>
      <c r="G261" s="73"/>
      <c r="H261" s="73"/>
      <c r="I261" s="98"/>
      <c r="J261" s="48"/>
      <c r="K261" s="72"/>
      <c r="L261" s="245"/>
      <c r="M261" s="47"/>
      <c r="N261" s="47"/>
      <c r="O261" s="47"/>
      <c r="P261" s="47"/>
      <c r="Q261" s="79"/>
      <c r="R261" s="79"/>
      <c r="S261" s="73"/>
      <c r="T261" s="73"/>
      <c r="U261" s="73"/>
      <c r="V261" s="19"/>
      <c r="W261" s="89"/>
      <c r="X261" s="73"/>
      <c r="Y261" s="73"/>
      <c r="Z261" s="73"/>
      <c r="AA261" s="18"/>
      <c r="AB261" s="18"/>
      <c r="AC261" s="73"/>
      <c r="AD261" s="69"/>
      <c r="AE261" s="73"/>
      <c r="AF261" s="22" t="str">
        <f t="shared" si="9"/>
        <v/>
      </c>
    </row>
    <row r="262" spans="1:32" ht="60" hidden="1" customHeight="1">
      <c r="A262" s="46"/>
      <c r="B262" s="26" t="str">
        <f>IF('PCA Licit, Dispensa, Inexi'!$A262="","",VLOOKUP(A262,dados!$A$1:$B$24,2,FALSE))</f>
        <v/>
      </c>
      <c r="C262" s="77"/>
      <c r="D262" s="52"/>
      <c r="E262" s="77"/>
      <c r="F262" s="18"/>
      <c r="G262" s="73"/>
      <c r="H262" s="73"/>
      <c r="I262" s="98"/>
      <c r="J262" s="48"/>
      <c r="K262" s="72"/>
      <c r="L262" s="245"/>
      <c r="M262" s="47"/>
      <c r="N262" s="47"/>
      <c r="O262" s="47"/>
      <c r="P262" s="47"/>
      <c r="Q262" s="79"/>
      <c r="R262" s="79"/>
      <c r="S262" s="73"/>
      <c r="T262" s="73"/>
      <c r="U262" s="73"/>
      <c r="V262" s="19"/>
      <c r="W262" s="89"/>
      <c r="X262" s="73"/>
      <c r="Y262" s="73"/>
      <c r="Z262" s="73"/>
      <c r="AA262" s="18"/>
      <c r="AB262" s="18"/>
      <c r="AC262" s="73"/>
      <c r="AD262" s="69"/>
      <c r="AE262" s="73"/>
      <c r="AF262" s="22" t="str">
        <f t="shared" si="9"/>
        <v/>
      </c>
    </row>
    <row r="263" spans="1:32" ht="60" hidden="1" customHeight="1">
      <c r="A263" s="46"/>
      <c r="B263" s="26" t="str">
        <f>IF('PCA Licit, Dispensa, Inexi'!$A263="","",VLOOKUP(A263,dados!$A$1:$B$24,2,FALSE))</f>
        <v/>
      </c>
      <c r="C263" s="77"/>
      <c r="D263" s="52"/>
      <c r="E263" s="77"/>
      <c r="F263" s="18"/>
      <c r="G263" s="73"/>
      <c r="H263" s="73"/>
      <c r="I263" s="98"/>
      <c r="J263" s="48"/>
      <c r="K263" s="72"/>
      <c r="L263" s="245"/>
      <c r="M263" s="47"/>
      <c r="N263" s="47"/>
      <c r="O263" s="47"/>
      <c r="P263" s="47"/>
      <c r="Q263" s="79"/>
      <c r="R263" s="79"/>
      <c r="S263" s="73"/>
      <c r="T263" s="73"/>
      <c r="U263" s="73"/>
      <c r="V263" s="19"/>
      <c r="W263" s="89"/>
      <c r="X263" s="73"/>
      <c r="Y263" s="73"/>
      <c r="Z263" s="73"/>
      <c r="AA263" s="18"/>
      <c r="AB263" s="18"/>
      <c r="AC263" s="73"/>
      <c r="AD263" s="69"/>
      <c r="AE263" s="73"/>
      <c r="AF263" s="22" t="str">
        <f t="shared" si="9"/>
        <v/>
      </c>
    </row>
    <row r="264" spans="1:32" ht="60" hidden="1" customHeight="1">
      <c r="A264" s="46"/>
      <c r="B264" s="26" t="str">
        <f>IF('PCA Licit, Dispensa, Inexi'!$A264="","",VLOOKUP(A264,dados!$A$1:$B$24,2,FALSE))</f>
        <v/>
      </c>
      <c r="C264" s="77"/>
      <c r="D264" s="52"/>
      <c r="E264" s="77"/>
      <c r="F264" s="18"/>
      <c r="G264" s="73"/>
      <c r="H264" s="73"/>
      <c r="I264" s="98"/>
      <c r="J264" s="48"/>
      <c r="K264" s="72"/>
      <c r="L264" s="245"/>
      <c r="M264" s="47"/>
      <c r="N264" s="47"/>
      <c r="O264" s="47"/>
      <c r="P264" s="47"/>
      <c r="Q264" s="79"/>
      <c r="R264" s="79"/>
      <c r="S264" s="73"/>
      <c r="T264" s="73"/>
      <c r="U264" s="73"/>
      <c r="V264" s="19"/>
      <c r="W264" s="89"/>
      <c r="X264" s="73"/>
      <c r="Y264" s="73"/>
      <c r="Z264" s="73"/>
      <c r="AA264" s="18"/>
      <c r="AB264" s="18"/>
      <c r="AC264" s="73"/>
      <c r="AD264" s="69"/>
      <c r="AE264" s="73"/>
      <c r="AF264" s="22" t="str">
        <f t="shared" si="9"/>
        <v/>
      </c>
    </row>
    <row r="265" spans="1:32" ht="60" hidden="1" customHeight="1">
      <c r="A265" s="46"/>
      <c r="B265" s="26" t="str">
        <f>IF('PCA Licit, Dispensa, Inexi'!$A265="","",VLOOKUP(A265,dados!$A$1:$B$24,2,FALSE))</f>
        <v/>
      </c>
      <c r="C265" s="77"/>
      <c r="D265" s="52"/>
      <c r="E265" s="77"/>
      <c r="F265" s="18"/>
      <c r="G265" s="73"/>
      <c r="H265" s="73"/>
      <c r="I265" s="98"/>
      <c r="J265" s="48"/>
      <c r="K265" s="72"/>
      <c r="L265" s="245"/>
      <c r="M265" s="47"/>
      <c r="N265" s="47"/>
      <c r="O265" s="47"/>
      <c r="P265" s="47"/>
      <c r="Q265" s="79"/>
      <c r="R265" s="79"/>
      <c r="S265" s="73"/>
      <c r="T265" s="73"/>
      <c r="U265" s="73"/>
      <c r="V265" s="19"/>
      <c r="W265" s="89"/>
      <c r="X265" s="73"/>
      <c r="Y265" s="73"/>
      <c r="Z265" s="73"/>
      <c r="AA265" s="18"/>
      <c r="AB265" s="18"/>
      <c r="AC265" s="73"/>
      <c r="AD265" s="69"/>
      <c r="AE265" s="73"/>
      <c r="AF265" s="22" t="str">
        <f t="shared" si="9"/>
        <v/>
      </c>
    </row>
    <row r="266" spans="1:32" ht="60" hidden="1" customHeight="1">
      <c r="A266" s="46"/>
      <c r="B266" s="26" t="str">
        <f>IF('PCA Licit, Dispensa, Inexi'!$A266="","",VLOOKUP(A266,dados!$A$1:$B$24,2,FALSE))</f>
        <v/>
      </c>
      <c r="C266" s="77"/>
      <c r="D266" s="52"/>
      <c r="E266" s="77"/>
      <c r="F266" s="18"/>
      <c r="G266" s="73"/>
      <c r="H266" s="73"/>
      <c r="I266" s="98"/>
      <c r="J266" s="48"/>
      <c r="K266" s="72"/>
      <c r="L266" s="245"/>
      <c r="M266" s="47"/>
      <c r="N266" s="47"/>
      <c r="O266" s="47"/>
      <c r="P266" s="47"/>
      <c r="Q266" s="79"/>
      <c r="R266" s="79"/>
      <c r="S266" s="73"/>
      <c r="T266" s="73"/>
      <c r="U266" s="73"/>
      <c r="V266" s="19"/>
      <c r="W266" s="89"/>
      <c r="X266" s="73"/>
      <c r="Y266" s="73"/>
      <c r="Z266" s="73"/>
      <c r="AA266" s="18"/>
      <c r="AB266" s="18"/>
      <c r="AC266" s="73"/>
      <c r="AD266" s="69"/>
      <c r="AE266" s="73"/>
      <c r="AF266" s="22" t="str">
        <f t="shared" si="9"/>
        <v/>
      </c>
    </row>
    <row r="267" spans="1:32" ht="60" hidden="1" customHeight="1">
      <c r="A267" s="46"/>
      <c r="B267" s="26" t="str">
        <f>IF('PCA Licit, Dispensa, Inexi'!$A267="","",VLOOKUP(A267,dados!$A$1:$B$24,2,FALSE))</f>
        <v/>
      </c>
      <c r="C267" s="77"/>
      <c r="D267" s="52"/>
      <c r="E267" s="77"/>
      <c r="F267" s="18"/>
      <c r="G267" s="73"/>
      <c r="H267" s="73"/>
      <c r="I267" s="98"/>
      <c r="J267" s="48"/>
      <c r="K267" s="72"/>
      <c r="L267" s="245"/>
      <c r="M267" s="47"/>
      <c r="N267" s="47"/>
      <c r="O267" s="47"/>
      <c r="P267" s="47"/>
      <c r="Q267" s="79"/>
      <c r="R267" s="79"/>
      <c r="S267" s="73"/>
      <c r="T267" s="73"/>
      <c r="U267" s="73"/>
      <c r="V267" s="19"/>
      <c r="W267" s="89"/>
      <c r="X267" s="73"/>
      <c r="Y267" s="73"/>
      <c r="Z267" s="73"/>
      <c r="AA267" s="18"/>
      <c r="AB267" s="18"/>
      <c r="AC267" s="73"/>
      <c r="AD267" s="69"/>
      <c r="AE267" s="73"/>
      <c r="AF267" s="22" t="str">
        <f t="shared" si="9"/>
        <v/>
      </c>
    </row>
    <row r="268" spans="1:32" ht="60" hidden="1" customHeight="1">
      <c r="A268" s="46"/>
      <c r="B268" s="26" t="str">
        <f>IF('PCA Licit, Dispensa, Inexi'!$A268="","",VLOOKUP(A268,dados!$A$1:$B$24,2,FALSE))</f>
        <v/>
      </c>
      <c r="C268" s="77"/>
      <c r="D268" s="52"/>
      <c r="E268" s="77"/>
      <c r="F268" s="18"/>
      <c r="G268" s="73"/>
      <c r="H268" s="73"/>
      <c r="I268" s="98"/>
      <c r="J268" s="48"/>
      <c r="K268" s="72"/>
      <c r="L268" s="245"/>
      <c r="M268" s="47"/>
      <c r="N268" s="47"/>
      <c r="O268" s="47"/>
      <c r="P268" s="47"/>
      <c r="Q268" s="79"/>
      <c r="R268" s="79"/>
      <c r="S268" s="73"/>
      <c r="T268" s="73"/>
      <c r="U268" s="73"/>
      <c r="V268" s="19"/>
      <c r="W268" s="89"/>
      <c r="X268" s="73"/>
      <c r="Y268" s="73"/>
      <c r="Z268" s="73"/>
      <c r="AA268" s="18"/>
      <c r="AB268" s="18"/>
      <c r="AC268" s="73"/>
      <c r="AD268" s="69"/>
      <c r="AE268" s="73"/>
      <c r="AF268" s="22" t="str">
        <f t="shared" si="9"/>
        <v/>
      </c>
    </row>
    <row r="269" spans="1:32" ht="60" hidden="1" customHeight="1">
      <c r="A269" s="46"/>
      <c r="B269" s="26" t="str">
        <f>IF('PCA Licit, Dispensa, Inexi'!$A269="","",VLOOKUP(A269,dados!$A$1:$B$24,2,FALSE))</f>
        <v/>
      </c>
      <c r="C269" s="77"/>
      <c r="D269" s="52"/>
      <c r="E269" s="77"/>
      <c r="F269" s="18"/>
      <c r="G269" s="73"/>
      <c r="H269" s="73"/>
      <c r="I269" s="98"/>
      <c r="J269" s="48"/>
      <c r="K269" s="72"/>
      <c r="L269" s="245"/>
      <c r="M269" s="47"/>
      <c r="N269" s="47"/>
      <c r="O269" s="47"/>
      <c r="P269" s="47"/>
      <c r="Q269" s="79"/>
      <c r="R269" s="79"/>
      <c r="S269" s="73"/>
      <c r="T269" s="73"/>
      <c r="U269" s="73"/>
      <c r="V269" s="19"/>
      <c r="W269" s="89"/>
      <c r="X269" s="73"/>
      <c r="Y269" s="73"/>
      <c r="Z269" s="73"/>
      <c r="AA269" s="18"/>
      <c r="AB269" s="18"/>
      <c r="AC269" s="73"/>
      <c r="AD269" s="69"/>
      <c r="AE269" s="73"/>
      <c r="AF269" s="22" t="str">
        <f t="shared" si="9"/>
        <v/>
      </c>
    </row>
    <row r="270" spans="1:32" ht="60" hidden="1" customHeight="1">
      <c r="A270" s="46"/>
      <c r="B270" s="26" t="str">
        <f>IF('PCA Licit, Dispensa, Inexi'!$A270="","",VLOOKUP(A270,dados!$A$1:$B$24,2,FALSE))</f>
        <v/>
      </c>
      <c r="C270" s="77"/>
      <c r="D270" s="52"/>
      <c r="E270" s="77"/>
      <c r="F270" s="18"/>
      <c r="G270" s="73"/>
      <c r="H270" s="73"/>
      <c r="I270" s="98"/>
      <c r="J270" s="48"/>
      <c r="K270" s="72"/>
      <c r="L270" s="245"/>
      <c r="M270" s="47"/>
      <c r="N270" s="47"/>
      <c r="O270" s="47"/>
      <c r="P270" s="47"/>
      <c r="Q270" s="79"/>
      <c r="R270" s="79"/>
      <c r="S270" s="73"/>
      <c r="T270" s="73"/>
      <c r="U270" s="73"/>
      <c r="V270" s="19"/>
      <c r="W270" s="89"/>
      <c r="X270" s="73"/>
      <c r="Y270" s="73"/>
      <c r="Z270" s="73"/>
      <c r="AA270" s="18"/>
      <c r="AB270" s="18"/>
      <c r="AC270" s="73"/>
      <c r="AD270" s="69"/>
      <c r="AE270" s="73"/>
      <c r="AF270" s="22" t="str">
        <f t="shared" si="9"/>
        <v/>
      </c>
    </row>
    <row r="271" spans="1:32" ht="60" hidden="1" customHeight="1">
      <c r="A271" s="46"/>
      <c r="B271" s="26" t="str">
        <f>IF('PCA Licit, Dispensa, Inexi'!$A271="","",VLOOKUP(A271,dados!$A$1:$B$24,2,FALSE))</f>
        <v/>
      </c>
      <c r="C271" s="77"/>
      <c r="D271" s="52"/>
      <c r="E271" s="77"/>
      <c r="F271" s="18"/>
      <c r="G271" s="73"/>
      <c r="H271" s="73"/>
      <c r="I271" s="98"/>
      <c r="J271" s="48"/>
      <c r="K271" s="72"/>
      <c r="L271" s="245"/>
      <c r="M271" s="47"/>
      <c r="N271" s="47"/>
      <c r="O271" s="47"/>
      <c r="P271" s="47"/>
      <c r="Q271" s="79"/>
      <c r="R271" s="79"/>
      <c r="S271" s="73"/>
      <c r="T271" s="73"/>
      <c r="U271" s="73"/>
      <c r="V271" s="19"/>
      <c r="W271" s="89"/>
      <c r="X271" s="73"/>
      <c r="Y271" s="73"/>
      <c r="Z271" s="73"/>
      <c r="AA271" s="18"/>
      <c r="AB271" s="18"/>
      <c r="AC271" s="73"/>
      <c r="AD271" s="69"/>
      <c r="AE271" s="73"/>
      <c r="AF271" s="22" t="str">
        <f t="shared" si="9"/>
        <v/>
      </c>
    </row>
    <row r="272" spans="1:32" ht="60" hidden="1" customHeight="1">
      <c r="A272" s="46"/>
      <c r="B272" s="26" t="str">
        <f>IF('PCA Licit, Dispensa, Inexi'!$A272="","",VLOOKUP(A272,dados!$A$1:$B$24,2,FALSE))</f>
        <v/>
      </c>
      <c r="C272" s="77"/>
      <c r="D272" s="52"/>
      <c r="E272" s="77"/>
      <c r="F272" s="18"/>
      <c r="G272" s="73"/>
      <c r="H272" s="73"/>
      <c r="I272" s="98"/>
      <c r="J272" s="48"/>
      <c r="K272" s="72"/>
      <c r="L272" s="245"/>
      <c r="M272" s="47"/>
      <c r="N272" s="47"/>
      <c r="O272" s="47"/>
      <c r="P272" s="47"/>
      <c r="Q272" s="79"/>
      <c r="R272" s="79"/>
      <c r="S272" s="73"/>
      <c r="T272" s="73"/>
      <c r="U272" s="73"/>
      <c r="V272" s="19"/>
      <c r="W272" s="89"/>
      <c r="X272" s="73"/>
      <c r="Y272" s="73"/>
      <c r="Z272" s="73"/>
      <c r="AA272" s="18"/>
      <c r="AB272" s="18"/>
      <c r="AC272" s="73"/>
      <c r="AD272" s="69"/>
      <c r="AE272" s="73"/>
      <c r="AF272" s="22" t="str">
        <f t="shared" si="9"/>
        <v/>
      </c>
    </row>
    <row r="273" spans="1:32" ht="60" hidden="1" customHeight="1">
      <c r="A273" s="46"/>
      <c r="B273" s="26" t="str">
        <f>IF('PCA Licit, Dispensa, Inexi'!$A273="","",VLOOKUP(A273,dados!$A$1:$B$24,2,FALSE))</f>
        <v/>
      </c>
      <c r="C273" s="77"/>
      <c r="D273" s="52"/>
      <c r="E273" s="77"/>
      <c r="F273" s="18"/>
      <c r="G273" s="73"/>
      <c r="H273" s="73"/>
      <c r="I273" s="98"/>
      <c r="J273" s="48"/>
      <c r="K273" s="72"/>
      <c r="L273" s="245"/>
      <c r="M273" s="47"/>
      <c r="N273" s="47"/>
      <c r="O273" s="47"/>
      <c r="P273" s="47"/>
      <c r="Q273" s="79"/>
      <c r="R273" s="79"/>
      <c r="S273" s="73"/>
      <c r="T273" s="73"/>
      <c r="U273" s="73"/>
      <c r="V273" s="19"/>
      <c r="W273" s="89"/>
      <c r="X273" s="73"/>
      <c r="Y273" s="73"/>
      <c r="Z273" s="73"/>
      <c r="AA273" s="18"/>
      <c r="AB273" s="18"/>
      <c r="AC273" s="73"/>
      <c r="AD273" s="69"/>
      <c r="AE273" s="73"/>
      <c r="AF273" s="22" t="str">
        <f t="shared" si="9"/>
        <v/>
      </c>
    </row>
    <row r="274" spans="1:32" ht="60" hidden="1" customHeight="1">
      <c r="A274" s="46"/>
      <c r="B274" s="26" t="str">
        <f>IF('PCA Licit, Dispensa, Inexi'!$A274="","",VLOOKUP(A274,dados!$A$1:$B$24,2,FALSE))</f>
        <v/>
      </c>
      <c r="C274" s="77"/>
      <c r="D274" s="52"/>
      <c r="E274" s="77"/>
      <c r="F274" s="18"/>
      <c r="G274" s="73"/>
      <c r="H274" s="73"/>
      <c r="I274" s="98"/>
      <c r="J274" s="48"/>
      <c r="K274" s="72"/>
      <c r="L274" s="245"/>
      <c r="M274" s="47"/>
      <c r="N274" s="47"/>
      <c r="O274" s="47"/>
      <c r="P274" s="47"/>
      <c r="Q274" s="79"/>
      <c r="R274" s="79"/>
      <c r="S274" s="73"/>
      <c r="T274" s="73"/>
      <c r="U274" s="73"/>
      <c r="V274" s="19"/>
      <c r="W274" s="89"/>
      <c r="X274" s="73"/>
      <c r="Y274" s="73"/>
      <c r="Z274" s="73"/>
      <c r="AA274" s="18"/>
      <c r="AB274" s="18"/>
      <c r="AC274" s="73"/>
      <c r="AD274" s="69"/>
      <c r="AE274" s="73"/>
      <c r="AF274" s="22" t="str">
        <f t="shared" si="9"/>
        <v/>
      </c>
    </row>
    <row r="275" spans="1:32" ht="60" hidden="1" customHeight="1">
      <c r="A275" s="46"/>
      <c r="B275" s="26" t="str">
        <f>IF('PCA Licit, Dispensa, Inexi'!$A275="","",VLOOKUP(A275,dados!$A$1:$B$24,2,FALSE))</f>
        <v/>
      </c>
      <c r="C275" s="77"/>
      <c r="D275" s="52"/>
      <c r="E275" s="77"/>
      <c r="F275" s="18"/>
      <c r="G275" s="73"/>
      <c r="H275" s="73"/>
      <c r="I275" s="98"/>
      <c r="J275" s="48"/>
      <c r="K275" s="72"/>
      <c r="L275" s="245"/>
      <c r="M275" s="47"/>
      <c r="N275" s="47"/>
      <c r="O275" s="47"/>
      <c r="P275" s="47"/>
      <c r="Q275" s="79"/>
      <c r="R275" s="79"/>
      <c r="S275" s="73"/>
      <c r="T275" s="73"/>
      <c r="U275" s="73"/>
      <c r="V275" s="19"/>
      <c r="W275" s="89"/>
      <c r="X275" s="73"/>
      <c r="Y275" s="73"/>
      <c r="Z275" s="73"/>
      <c r="AA275" s="18"/>
      <c r="AB275" s="18"/>
      <c r="AC275" s="73"/>
      <c r="AD275" s="69"/>
      <c r="AE275" s="73"/>
      <c r="AF275" s="22" t="str">
        <f t="shared" si="9"/>
        <v/>
      </c>
    </row>
    <row r="276" spans="1:32" ht="60" hidden="1" customHeight="1">
      <c r="A276" s="46"/>
      <c r="B276" s="26" t="str">
        <f>IF('PCA Licit, Dispensa, Inexi'!$A276="","",VLOOKUP(A276,dados!$A$1:$B$24,2,FALSE))</f>
        <v/>
      </c>
      <c r="C276" s="77"/>
      <c r="D276" s="52"/>
      <c r="E276" s="77"/>
      <c r="F276" s="18"/>
      <c r="G276" s="73"/>
      <c r="H276" s="73"/>
      <c r="I276" s="98"/>
      <c r="J276" s="48"/>
      <c r="K276" s="72"/>
      <c r="L276" s="245"/>
      <c r="M276" s="47"/>
      <c r="N276" s="47"/>
      <c r="O276" s="47"/>
      <c r="P276" s="47"/>
      <c r="Q276" s="79"/>
      <c r="R276" s="79"/>
      <c r="S276" s="73"/>
      <c r="T276" s="73"/>
      <c r="U276" s="73"/>
      <c r="V276" s="19"/>
      <c r="W276" s="89"/>
      <c r="X276" s="73"/>
      <c r="Y276" s="73"/>
      <c r="Z276" s="73"/>
      <c r="AA276" s="18"/>
      <c r="AB276" s="18"/>
      <c r="AC276" s="73"/>
      <c r="AD276" s="69"/>
      <c r="AE276" s="73"/>
      <c r="AF276" s="22" t="str">
        <f t="shared" si="9"/>
        <v/>
      </c>
    </row>
    <row r="277" spans="1:32" ht="60" hidden="1" customHeight="1">
      <c r="A277" s="46"/>
      <c r="B277" s="26" t="str">
        <f>IF('PCA Licit, Dispensa, Inexi'!$A277="","",VLOOKUP(A277,dados!$A$1:$B$24,2,FALSE))</f>
        <v/>
      </c>
      <c r="C277" s="77"/>
      <c r="D277" s="52"/>
      <c r="E277" s="77"/>
      <c r="F277" s="18"/>
      <c r="G277" s="73"/>
      <c r="H277" s="73"/>
      <c r="I277" s="98"/>
      <c r="J277" s="48"/>
      <c r="K277" s="72"/>
      <c r="L277" s="245"/>
      <c r="M277" s="47"/>
      <c r="N277" s="47"/>
      <c r="O277" s="47"/>
      <c r="P277" s="47"/>
      <c r="Q277" s="79"/>
      <c r="R277" s="79"/>
      <c r="S277" s="73"/>
      <c r="T277" s="73"/>
      <c r="U277" s="73"/>
      <c r="V277" s="19"/>
      <c r="W277" s="89"/>
      <c r="X277" s="73"/>
      <c r="Y277" s="73"/>
      <c r="Z277" s="73"/>
      <c r="AA277" s="18"/>
      <c r="AB277" s="18"/>
      <c r="AC277" s="73"/>
      <c r="AD277" s="69"/>
      <c r="AE277" s="73"/>
      <c r="AF277" s="22" t="str">
        <f t="shared" si="9"/>
        <v/>
      </c>
    </row>
    <row r="278" spans="1:32" ht="60" hidden="1" customHeight="1">
      <c r="A278" s="46"/>
      <c r="B278" s="26" t="str">
        <f>IF('PCA Licit, Dispensa, Inexi'!$A278="","",VLOOKUP(A278,dados!$A$1:$B$24,2,FALSE))</f>
        <v/>
      </c>
      <c r="C278" s="77"/>
      <c r="D278" s="52"/>
      <c r="E278" s="77"/>
      <c r="F278" s="18"/>
      <c r="G278" s="73"/>
      <c r="H278" s="73"/>
      <c r="I278" s="98"/>
      <c r="J278" s="48"/>
      <c r="K278" s="72"/>
      <c r="L278" s="245"/>
      <c r="M278" s="47"/>
      <c r="N278" s="47"/>
      <c r="O278" s="47"/>
      <c r="P278" s="47"/>
      <c r="Q278" s="79"/>
      <c r="R278" s="79"/>
      <c r="S278" s="73"/>
      <c r="T278" s="73"/>
      <c r="U278" s="73"/>
      <c r="V278" s="19"/>
      <c r="W278" s="89"/>
      <c r="X278" s="73"/>
      <c r="Y278" s="73"/>
      <c r="Z278" s="73"/>
      <c r="AA278" s="18"/>
      <c r="AB278" s="18"/>
      <c r="AC278" s="73"/>
      <c r="AD278" s="69"/>
      <c r="AE278" s="73"/>
      <c r="AF278" s="22" t="str">
        <f t="shared" si="9"/>
        <v/>
      </c>
    </row>
    <row r="279" spans="1:32" ht="60" hidden="1" customHeight="1">
      <c r="A279" s="46"/>
      <c r="B279" s="26" t="str">
        <f>IF('PCA Licit, Dispensa, Inexi'!$A279="","",VLOOKUP(A279,dados!$A$1:$B$24,2,FALSE))</f>
        <v/>
      </c>
      <c r="C279" s="77"/>
      <c r="D279" s="52"/>
      <c r="E279" s="77"/>
      <c r="F279" s="18"/>
      <c r="G279" s="73"/>
      <c r="H279" s="73"/>
      <c r="I279" s="98"/>
      <c r="J279" s="48"/>
      <c r="K279" s="72"/>
      <c r="L279" s="245"/>
      <c r="M279" s="47"/>
      <c r="N279" s="47"/>
      <c r="O279" s="47"/>
      <c r="P279" s="47"/>
      <c r="Q279" s="79"/>
      <c r="R279" s="79"/>
      <c r="S279" s="73"/>
      <c r="T279" s="73"/>
      <c r="U279" s="73"/>
      <c r="V279" s="19"/>
      <c r="W279" s="89"/>
      <c r="X279" s="73"/>
      <c r="Y279" s="73"/>
      <c r="Z279" s="73"/>
      <c r="AA279" s="18"/>
      <c r="AB279" s="18"/>
      <c r="AC279" s="73"/>
      <c r="AD279" s="69"/>
      <c r="AE279" s="73"/>
      <c r="AF279" s="22" t="str">
        <f t="shared" si="9"/>
        <v/>
      </c>
    </row>
    <row r="280" spans="1:32" ht="60" hidden="1" customHeight="1">
      <c r="A280" s="46"/>
      <c r="B280" s="26" t="str">
        <f>IF('PCA Licit, Dispensa, Inexi'!$A280="","",VLOOKUP(A280,dados!$A$1:$B$24,2,FALSE))</f>
        <v/>
      </c>
      <c r="C280" s="77"/>
      <c r="D280" s="52"/>
      <c r="E280" s="77"/>
      <c r="F280" s="18"/>
      <c r="G280" s="73"/>
      <c r="H280" s="73"/>
      <c r="I280" s="98"/>
      <c r="J280" s="48"/>
      <c r="K280" s="72"/>
      <c r="L280" s="245"/>
      <c r="M280" s="47"/>
      <c r="N280" s="47"/>
      <c r="O280" s="47"/>
      <c r="P280" s="47"/>
      <c r="Q280" s="79"/>
      <c r="R280" s="79"/>
      <c r="S280" s="73"/>
      <c r="T280" s="73"/>
      <c r="U280" s="73"/>
      <c r="V280" s="19"/>
      <c r="W280" s="89"/>
      <c r="X280" s="73"/>
      <c r="Y280" s="73"/>
      <c r="Z280" s="73"/>
      <c r="AA280" s="18"/>
      <c r="AB280" s="18"/>
      <c r="AC280" s="73"/>
      <c r="AD280" s="69"/>
      <c r="AE280" s="73"/>
      <c r="AF280" s="22" t="str">
        <f t="shared" si="9"/>
        <v/>
      </c>
    </row>
    <row r="281" spans="1:32" ht="60" hidden="1" customHeight="1">
      <c r="A281" s="46"/>
      <c r="B281" s="26" t="str">
        <f>IF('PCA Licit, Dispensa, Inexi'!$A281="","",VLOOKUP(A281,dados!$A$1:$B$24,2,FALSE))</f>
        <v/>
      </c>
      <c r="C281" s="77"/>
      <c r="D281" s="52"/>
      <c r="E281" s="77"/>
      <c r="F281" s="18"/>
      <c r="G281" s="73"/>
      <c r="H281" s="73"/>
      <c r="I281" s="98"/>
      <c r="J281" s="48"/>
      <c r="K281" s="72"/>
      <c r="L281" s="245"/>
      <c r="M281" s="47"/>
      <c r="N281" s="47"/>
      <c r="O281" s="47"/>
      <c r="P281" s="47"/>
      <c r="Q281" s="79"/>
      <c r="R281" s="79"/>
      <c r="S281" s="73"/>
      <c r="T281" s="73"/>
      <c r="U281" s="73"/>
      <c r="V281" s="19"/>
      <c r="W281" s="89"/>
      <c r="X281" s="73"/>
      <c r="Y281" s="73"/>
      <c r="Z281" s="73"/>
      <c r="AA281" s="18"/>
      <c r="AB281" s="18"/>
      <c r="AC281" s="73"/>
      <c r="AD281" s="69"/>
      <c r="AE281" s="73"/>
      <c r="AF281" s="22" t="str">
        <f t="shared" si="9"/>
        <v/>
      </c>
    </row>
    <row r="282" spans="1:32" ht="60" hidden="1" customHeight="1">
      <c r="A282" s="46"/>
      <c r="B282" s="26" t="str">
        <f>IF('PCA Licit, Dispensa, Inexi'!$A282="","",VLOOKUP(A282,dados!$A$1:$B$24,2,FALSE))</f>
        <v/>
      </c>
      <c r="C282" s="77"/>
      <c r="D282" s="52"/>
      <c r="E282" s="77"/>
      <c r="F282" s="18"/>
      <c r="G282" s="73"/>
      <c r="H282" s="73"/>
      <c r="I282" s="98"/>
      <c r="J282" s="48"/>
      <c r="K282" s="72"/>
      <c r="L282" s="245"/>
      <c r="M282" s="47"/>
      <c r="N282" s="47"/>
      <c r="O282" s="47"/>
      <c r="P282" s="47"/>
      <c r="Q282" s="79"/>
      <c r="R282" s="79"/>
      <c r="S282" s="73"/>
      <c r="T282" s="73"/>
      <c r="U282" s="73"/>
      <c r="V282" s="19"/>
      <c r="W282" s="89"/>
      <c r="X282" s="73"/>
      <c r="Y282" s="73"/>
      <c r="Z282" s="73"/>
      <c r="AA282" s="18"/>
      <c r="AB282" s="18"/>
      <c r="AC282" s="73"/>
      <c r="AD282" s="69"/>
      <c r="AE282" s="73"/>
      <c r="AF282" s="22" t="str">
        <f t="shared" si="9"/>
        <v/>
      </c>
    </row>
    <row r="283" spans="1:32" ht="60" hidden="1" customHeight="1">
      <c r="A283" s="46"/>
      <c r="B283" s="26" t="str">
        <f>IF('PCA Licit, Dispensa, Inexi'!$A283="","",VLOOKUP(A283,dados!$A$1:$B$24,2,FALSE))</f>
        <v/>
      </c>
      <c r="C283" s="77"/>
      <c r="D283" s="52"/>
      <c r="E283" s="77"/>
      <c r="F283" s="18"/>
      <c r="G283" s="73"/>
      <c r="H283" s="73"/>
      <c r="I283" s="98"/>
      <c r="J283" s="48"/>
      <c r="K283" s="72"/>
      <c r="L283" s="245"/>
      <c r="M283" s="47"/>
      <c r="N283" s="47"/>
      <c r="O283" s="47"/>
      <c r="P283" s="47"/>
      <c r="Q283" s="79"/>
      <c r="R283" s="79"/>
      <c r="S283" s="73"/>
      <c r="T283" s="73"/>
      <c r="U283" s="73"/>
      <c r="V283" s="19"/>
      <c r="W283" s="89"/>
      <c r="X283" s="73"/>
      <c r="Y283" s="73"/>
      <c r="Z283" s="73"/>
      <c r="AA283" s="18"/>
      <c r="AB283" s="18"/>
      <c r="AC283" s="73"/>
      <c r="AD283" s="69"/>
      <c r="AE283" s="73"/>
      <c r="AF283" s="22" t="str">
        <f t="shared" si="9"/>
        <v/>
      </c>
    </row>
    <row r="284" spans="1:32" ht="60" hidden="1" customHeight="1">
      <c r="A284" s="46"/>
      <c r="B284" s="26" t="str">
        <f>IF('PCA Licit, Dispensa, Inexi'!$A284="","",VLOOKUP(A284,dados!$A$1:$B$24,2,FALSE))</f>
        <v/>
      </c>
      <c r="C284" s="77"/>
      <c r="D284" s="52"/>
      <c r="E284" s="77"/>
      <c r="F284" s="18"/>
      <c r="G284" s="73"/>
      <c r="H284" s="73"/>
      <c r="I284" s="98"/>
      <c r="J284" s="48"/>
      <c r="K284" s="72"/>
      <c r="L284" s="245"/>
      <c r="M284" s="47"/>
      <c r="N284" s="47"/>
      <c r="O284" s="47"/>
      <c r="P284" s="47"/>
      <c r="Q284" s="79"/>
      <c r="R284" s="79"/>
      <c r="S284" s="73"/>
      <c r="T284" s="73"/>
      <c r="U284" s="73"/>
      <c r="V284" s="19"/>
      <c r="W284" s="89"/>
      <c r="X284" s="73"/>
      <c r="Y284" s="73"/>
      <c r="Z284" s="73"/>
      <c r="AA284" s="18"/>
      <c r="AB284" s="18"/>
      <c r="AC284" s="73"/>
      <c r="AD284" s="69"/>
      <c r="AE284" s="73"/>
      <c r="AF284" s="22" t="str">
        <f t="shared" si="9"/>
        <v/>
      </c>
    </row>
    <row r="285" spans="1:32" ht="60" hidden="1" customHeight="1">
      <c r="A285" s="46"/>
      <c r="B285" s="26" t="str">
        <f>IF('PCA Licit, Dispensa, Inexi'!$A285="","",VLOOKUP(A285,dados!$A$1:$B$24,2,FALSE))</f>
        <v/>
      </c>
      <c r="C285" s="77"/>
      <c r="D285" s="52"/>
      <c r="E285" s="77"/>
      <c r="F285" s="18"/>
      <c r="G285" s="73"/>
      <c r="H285" s="73"/>
      <c r="I285" s="98"/>
      <c r="J285" s="48"/>
      <c r="K285" s="72"/>
      <c r="L285" s="245"/>
      <c r="M285" s="47"/>
      <c r="N285" s="47"/>
      <c r="O285" s="47"/>
      <c r="P285" s="47"/>
      <c r="Q285" s="79"/>
      <c r="R285" s="79"/>
      <c r="S285" s="73"/>
      <c r="T285" s="73"/>
      <c r="U285" s="73"/>
      <c r="V285" s="19"/>
      <c r="W285" s="89"/>
      <c r="X285" s="73"/>
      <c r="Y285" s="73"/>
      <c r="Z285" s="73"/>
      <c r="AA285" s="18"/>
      <c r="AB285" s="18"/>
      <c r="AC285" s="73"/>
      <c r="AD285" s="69"/>
      <c r="AE285" s="73"/>
      <c r="AF285" s="22" t="str">
        <f t="shared" si="9"/>
        <v/>
      </c>
    </row>
    <row r="286" spans="1:32" ht="60" hidden="1" customHeight="1">
      <c r="A286" s="46"/>
      <c r="B286" s="26" t="str">
        <f>IF('PCA Licit, Dispensa, Inexi'!$A286="","",VLOOKUP(A286,dados!$A$1:$B$24,2,FALSE))</f>
        <v/>
      </c>
      <c r="C286" s="77"/>
      <c r="D286" s="52"/>
      <c r="E286" s="77"/>
      <c r="F286" s="18"/>
      <c r="G286" s="73"/>
      <c r="H286" s="73"/>
      <c r="I286" s="98"/>
      <c r="J286" s="48"/>
      <c r="K286" s="72"/>
      <c r="L286" s="245"/>
      <c r="M286" s="47"/>
      <c r="N286" s="47"/>
      <c r="O286" s="47"/>
      <c r="P286" s="47"/>
      <c r="Q286" s="79"/>
      <c r="R286" s="79"/>
      <c r="S286" s="73"/>
      <c r="T286" s="73"/>
      <c r="U286" s="73"/>
      <c r="V286" s="19"/>
      <c r="W286" s="89"/>
      <c r="X286" s="73"/>
      <c r="Y286" s="73"/>
      <c r="Z286" s="73"/>
      <c r="AA286" s="18"/>
      <c r="AB286" s="18"/>
      <c r="AC286" s="73"/>
      <c r="AD286" s="69"/>
      <c r="AE286" s="73"/>
      <c r="AF286" s="22" t="str">
        <f t="shared" si="9"/>
        <v/>
      </c>
    </row>
    <row r="287" spans="1:32" ht="60" hidden="1" customHeight="1">
      <c r="A287" s="46"/>
      <c r="B287" s="26" t="str">
        <f>IF('PCA Licit, Dispensa, Inexi'!$A287="","",VLOOKUP(A287,dados!$A$1:$B$24,2,FALSE))</f>
        <v/>
      </c>
      <c r="C287" s="77"/>
      <c r="D287" s="52"/>
      <c r="E287" s="77"/>
      <c r="F287" s="18"/>
      <c r="G287" s="73"/>
      <c r="H287" s="73"/>
      <c r="I287" s="98"/>
      <c r="J287" s="48"/>
      <c r="K287" s="72"/>
      <c r="L287" s="245"/>
      <c r="M287" s="47"/>
      <c r="N287" s="47"/>
      <c r="O287" s="47"/>
      <c r="P287" s="47"/>
      <c r="Q287" s="79"/>
      <c r="R287" s="79"/>
      <c r="S287" s="73"/>
      <c r="T287" s="73"/>
      <c r="U287" s="73"/>
      <c r="V287" s="19"/>
      <c r="W287" s="89"/>
      <c r="X287" s="73"/>
      <c r="Y287" s="73"/>
      <c r="Z287" s="73"/>
      <c r="AA287" s="18"/>
      <c r="AB287" s="18"/>
      <c r="AC287" s="73"/>
      <c r="AD287" s="69"/>
      <c r="AE287" s="73"/>
      <c r="AF287" s="22" t="str">
        <f t="shared" si="9"/>
        <v/>
      </c>
    </row>
    <row r="288" spans="1:32" ht="60" hidden="1" customHeight="1">
      <c r="A288" s="46"/>
      <c r="B288" s="26" t="str">
        <f>IF('PCA Licit, Dispensa, Inexi'!$A288="","",VLOOKUP(A288,dados!$A$1:$B$24,2,FALSE))</f>
        <v/>
      </c>
      <c r="C288" s="77"/>
      <c r="D288" s="52"/>
      <c r="E288" s="77"/>
      <c r="F288" s="18"/>
      <c r="G288" s="73"/>
      <c r="H288" s="73"/>
      <c r="I288" s="98"/>
      <c r="J288" s="48"/>
      <c r="K288" s="72"/>
      <c r="L288" s="245"/>
      <c r="M288" s="47"/>
      <c r="N288" s="47"/>
      <c r="O288" s="47"/>
      <c r="P288" s="47"/>
      <c r="Q288" s="79"/>
      <c r="R288" s="79"/>
      <c r="S288" s="73"/>
      <c r="T288" s="73"/>
      <c r="U288" s="73"/>
      <c r="V288" s="19"/>
      <c r="W288" s="89"/>
      <c r="X288" s="73"/>
      <c r="Y288" s="73"/>
      <c r="Z288" s="73"/>
      <c r="AA288" s="18"/>
      <c r="AB288" s="18"/>
      <c r="AC288" s="73"/>
      <c r="AD288" s="69"/>
      <c r="AE288" s="73"/>
      <c r="AF288" s="22" t="str">
        <f t="shared" si="9"/>
        <v/>
      </c>
    </row>
    <row r="289" spans="1:32" ht="60" hidden="1" customHeight="1">
      <c r="A289" s="46"/>
      <c r="B289" s="26" t="str">
        <f>IF('PCA Licit, Dispensa, Inexi'!$A289="","",VLOOKUP(A289,dados!$A$1:$B$24,2,FALSE))</f>
        <v/>
      </c>
      <c r="C289" s="77"/>
      <c r="D289" s="52"/>
      <c r="E289" s="77"/>
      <c r="F289" s="18"/>
      <c r="G289" s="73"/>
      <c r="H289" s="73"/>
      <c r="I289" s="98"/>
      <c r="J289" s="48"/>
      <c r="K289" s="72"/>
      <c r="L289" s="245"/>
      <c r="M289" s="47"/>
      <c r="N289" s="47"/>
      <c r="O289" s="47"/>
      <c r="P289" s="47"/>
      <c r="Q289" s="79"/>
      <c r="R289" s="79"/>
      <c r="S289" s="73"/>
      <c r="T289" s="73"/>
      <c r="U289" s="73"/>
      <c r="V289" s="19"/>
      <c r="W289" s="89"/>
      <c r="X289" s="73"/>
      <c r="Y289" s="73"/>
      <c r="Z289" s="73"/>
      <c r="AA289" s="18"/>
      <c r="AB289" s="18"/>
      <c r="AC289" s="73"/>
      <c r="AD289" s="69"/>
      <c r="AE289" s="73"/>
      <c r="AF289" s="22" t="str">
        <f t="shared" si="9"/>
        <v/>
      </c>
    </row>
    <row r="290" spans="1:32" ht="60" hidden="1" customHeight="1">
      <c r="A290" s="46"/>
      <c r="B290" s="26" t="str">
        <f>IF('PCA Licit, Dispensa, Inexi'!$A290="","",VLOOKUP(A290,dados!$A$1:$B$24,2,FALSE))</f>
        <v/>
      </c>
      <c r="C290" s="77"/>
      <c r="D290" s="52"/>
      <c r="E290" s="77"/>
      <c r="F290" s="18"/>
      <c r="G290" s="73"/>
      <c r="H290" s="73"/>
      <c r="I290" s="98"/>
      <c r="J290" s="48"/>
      <c r="K290" s="72"/>
      <c r="L290" s="245"/>
      <c r="M290" s="47"/>
      <c r="N290" s="47"/>
      <c r="O290" s="47"/>
      <c r="P290" s="47"/>
      <c r="Q290" s="79"/>
      <c r="R290" s="79"/>
      <c r="S290" s="73"/>
      <c r="T290" s="73"/>
      <c r="U290" s="73"/>
      <c r="V290" s="19"/>
      <c r="W290" s="89"/>
      <c r="X290" s="73"/>
      <c r="Y290" s="73"/>
      <c r="Z290" s="73"/>
      <c r="AA290" s="18"/>
      <c r="AB290" s="18"/>
      <c r="AC290" s="73"/>
      <c r="AD290" s="69"/>
      <c r="AE290" s="73"/>
      <c r="AF290" s="22" t="str">
        <f t="shared" si="9"/>
        <v/>
      </c>
    </row>
    <row r="291" spans="1:32" ht="60" hidden="1" customHeight="1">
      <c r="A291" s="46"/>
      <c r="B291" s="26" t="str">
        <f>IF('PCA Licit, Dispensa, Inexi'!$A291="","",VLOOKUP(A291,dados!$A$1:$B$24,2,FALSE))</f>
        <v/>
      </c>
      <c r="C291" s="77"/>
      <c r="D291" s="52"/>
      <c r="E291" s="77"/>
      <c r="F291" s="18"/>
      <c r="G291" s="73"/>
      <c r="H291" s="73"/>
      <c r="I291" s="98"/>
      <c r="J291" s="48"/>
      <c r="K291" s="72"/>
      <c r="L291" s="245"/>
      <c r="M291" s="47"/>
      <c r="N291" s="47"/>
      <c r="O291" s="47"/>
      <c r="P291" s="47"/>
      <c r="Q291" s="79"/>
      <c r="R291" s="79"/>
      <c r="S291" s="73"/>
      <c r="T291" s="73"/>
      <c r="U291" s="73"/>
      <c r="V291" s="19"/>
      <c r="W291" s="89"/>
      <c r="X291" s="73"/>
      <c r="Y291" s="73"/>
      <c r="Z291" s="73"/>
      <c r="AA291" s="18"/>
      <c r="AB291" s="18"/>
      <c r="AC291" s="73"/>
      <c r="AD291" s="69"/>
      <c r="AE291" s="73"/>
      <c r="AF291" s="22" t="str">
        <f t="shared" si="9"/>
        <v/>
      </c>
    </row>
    <row r="292" spans="1:32" ht="60" hidden="1" customHeight="1">
      <c r="A292" s="46"/>
      <c r="B292" s="26" t="str">
        <f>IF('PCA Licit, Dispensa, Inexi'!$A292="","",VLOOKUP(A292,dados!$A$1:$B$24,2,FALSE))</f>
        <v/>
      </c>
      <c r="C292" s="77"/>
      <c r="D292" s="52"/>
      <c r="E292" s="77"/>
      <c r="F292" s="18"/>
      <c r="G292" s="73"/>
      <c r="H292" s="73"/>
      <c r="I292" s="98"/>
      <c r="J292" s="48"/>
      <c r="K292" s="72"/>
      <c r="L292" s="245"/>
      <c r="M292" s="47"/>
      <c r="N292" s="47"/>
      <c r="O292" s="47"/>
      <c r="P292" s="47"/>
      <c r="Q292" s="79"/>
      <c r="R292" s="79"/>
      <c r="S292" s="73"/>
      <c r="T292" s="73"/>
      <c r="U292" s="73"/>
      <c r="V292" s="19"/>
      <c r="W292" s="89"/>
      <c r="X292" s="73"/>
      <c r="Y292" s="73"/>
      <c r="Z292" s="73"/>
      <c r="AA292" s="18"/>
      <c r="AB292" s="18"/>
      <c r="AC292" s="73"/>
      <c r="AD292" s="69"/>
      <c r="AE292" s="73"/>
      <c r="AF292" s="22" t="str">
        <f t="shared" si="9"/>
        <v/>
      </c>
    </row>
    <row r="293" spans="1:32" ht="60" hidden="1" customHeight="1">
      <c r="A293" s="46"/>
      <c r="B293" s="26" t="str">
        <f>IF('PCA Licit, Dispensa, Inexi'!$A293="","",VLOOKUP(A293,dados!$A$1:$B$24,2,FALSE))</f>
        <v/>
      </c>
      <c r="C293" s="77"/>
      <c r="D293" s="52"/>
      <c r="E293" s="77"/>
      <c r="F293" s="18"/>
      <c r="G293" s="73"/>
      <c r="H293" s="73"/>
      <c r="I293" s="98"/>
      <c r="J293" s="48"/>
      <c r="K293" s="72"/>
      <c r="L293" s="245"/>
      <c r="M293" s="47"/>
      <c r="N293" s="47"/>
      <c r="O293" s="47"/>
      <c r="P293" s="47"/>
      <c r="Q293" s="79"/>
      <c r="R293" s="79"/>
      <c r="S293" s="73"/>
      <c r="T293" s="73"/>
      <c r="U293" s="73"/>
      <c r="V293" s="19"/>
      <c r="W293" s="89"/>
      <c r="X293" s="73"/>
      <c r="Y293" s="73"/>
      <c r="Z293" s="73"/>
      <c r="AA293" s="18"/>
      <c r="AB293" s="18"/>
      <c r="AC293" s="73"/>
      <c r="AD293" s="69"/>
      <c r="AE293" s="73"/>
      <c r="AF293" s="22" t="str">
        <f t="shared" si="9"/>
        <v/>
      </c>
    </row>
    <row r="294" spans="1:32" ht="60" hidden="1" customHeight="1">
      <c r="A294" s="46"/>
      <c r="B294" s="26" t="str">
        <f>IF('PCA Licit, Dispensa, Inexi'!$A294="","",VLOOKUP(A294,dados!$A$1:$B$24,2,FALSE))</f>
        <v/>
      </c>
      <c r="C294" s="77"/>
      <c r="D294" s="52"/>
      <c r="E294" s="77"/>
      <c r="F294" s="18"/>
      <c r="G294" s="73"/>
      <c r="H294" s="73"/>
      <c r="I294" s="98"/>
      <c r="J294" s="48"/>
      <c r="K294" s="72"/>
      <c r="L294" s="245"/>
      <c r="M294" s="47"/>
      <c r="N294" s="47"/>
      <c r="O294" s="47"/>
      <c r="P294" s="47"/>
      <c r="Q294" s="79"/>
      <c r="R294" s="79"/>
      <c r="S294" s="73"/>
      <c r="T294" s="73"/>
      <c r="U294" s="73"/>
      <c r="V294" s="19"/>
      <c r="W294" s="89"/>
      <c r="X294" s="73"/>
      <c r="Y294" s="73"/>
      <c r="Z294" s="73"/>
      <c r="AA294" s="18"/>
      <c r="AB294" s="18"/>
      <c r="AC294" s="73"/>
      <c r="AD294" s="69"/>
      <c r="AE294" s="73"/>
      <c r="AF294" s="22" t="str">
        <f t="shared" si="9"/>
        <v/>
      </c>
    </row>
    <row r="295" spans="1:32" ht="60" hidden="1" customHeight="1">
      <c r="A295" s="46"/>
      <c r="B295" s="26" t="str">
        <f>IF('PCA Licit, Dispensa, Inexi'!$A295="","",VLOOKUP(A295,dados!$A$1:$B$24,2,FALSE))</f>
        <v/>
      </c>
      <c r="C295" s="77"/>
      <c r="D295" s="52"/>
      <c r="E295" s="77"/>
      <c r="F295" s="18"/>
      <c r="G295" s="73"/>
      <c r="H295" s="73"/>
      <c r="I295" s="98"/>
      <c r="J295" s="48"/>
      <c r="K295" s="72"/>
      <c r="L295" s="245"/>
      <c r="M295" s="47"/>
      <c r="N295" s="47"/>
      <c r="O295" s="47"/>
      <c r="P295" s="47"/>
      <c r="Q295" s="79"/>
      <c r="R295" s="79"/>
      <c r="S295" s="73"/>
      <c r="T295" s="73"/>
      <c r="U295" s="73"/>
      <c r="V295" s="19"/>
      <c r="W295" s="89"/>
      <c r="X295" s="73"/>
      <c r="Y295" s="73"/>
      <c r="Z295" s="73"/>
      <c r="AA295" s="18"/>
      <c r="AB295" s="18"/>
      <c r="AC295" s="73"/>
      <c r="AD295" s="69"/>
      <c r="AE295" s="73"/>
      <c r="AF295" s="22" t="str">
        <f t="shared" si="9"/>
        <v/>
      </c>
    </row>
    <row r="296" spans="1:32" ht="60" hidden="1" customHeight="1">
      <c r="A296" s="46"/>
      <c r="B296" s="26" t="str">
        <f>IF('PCA Licit, Dispensa, Inexi'!$A296="","",VLOOKUP(A296,dados!$A$1:$B$24,2,FALSE))</f>
        <v/>
      </c>
      <c r="C296" s="77"/>
      <c r="D296" s="52"/>
      <c r="E296" s="77"/>
      <c r="F296" s="18"/>
      <c r="G296" s="73"/>
      <c r="H296" s="73"/>
      <c r="I296" s="98"/>
      <c r="J296" s="48"/>
      <c r="K296" s="72"/>
      <c r="L296" s="245"/>
      <c r="M296" s="47"/>
      <c r="N296" s="47"/>
      <c r="O296" s="47"/>
      <c r="P296" s="47"/>
      <c r="Q296" s="79"/>
      <c r="R296" s="79"/>
      <c r="S296" s="73"/>
      <c r="T296" s="73"/>
      <c r="U296" s="73"/>
      <c r="V296" s="19"/>
      <c r="W296" s="89"/>
      <c r="X296" s="73"/>
      <c r="Y296" s="73"/>
      <c r="Z296" s="73"/>
      <c r="AA296" s="18"/>
      <c r="AB296" s="18"/>
      <c r="AC296" s="73"/>
      <c r="AD296" s="69"/>
      <c r="AE296" s="73"/>
      <c r="AF296" s="22" t="str">
        <f t="shared" si="9"/>
        <v/>
      </c>
    </row>
    <row r="297" spans="1:32" ht="60" hidden="1" customHeight="1">
      <c r="A297" s="46"/>
      <c r="B297" s="26" t="str">
        <f>IF('PCA Licit, Dispensa, Inexi'!$A297="","",VLOOKUP(A297,dados!$A$1:$B$24,2,FALSE))</f>
        <v/>
      </c>
      <c r="C297" s="77"/>
      <c r="D297" s="52"/>
      <c r="E297" s="77"/>
      <c r="F297" s="18"/>
      <c r="G297" s="73"/>
      <c r="H297" s="73"/>
      <c r="I297" s="98"/>
      <c r="J297" s="48"/>
      <c r="K297" s="72"/>
      <c r="L297" s="245"/>
      <c r="M297" s="47"/>
      <c r="N297" s="47"/>
      <c r="O297" s="47"/>
      <c r="P297" s="47"/>
      <c r="Q297" s="79"/>
      <c r="R297" s="79"/>
      <c r="S297" s="73"/>
      <c r="T297" s="73"/>
      <c r="U297" s="73"/>
      <c r="V297" s="19"/>
      <c r="W297" s="89"/>
      <c r="X297" s="73"/>
      <c r="Y297" s="73"/>
      <c r="Z297" s="73"/>
      <c r="AA297" s="18"/>
      <c r="AB297" s="18"/>
      <c r="AC297" s="73"/>
      <c r="AD297" s="69"/>
      <c r="AE297" s="73"/>
      <c r="AF297" s="22" t="str">
        <f t="shared" si="9"/>
        <v/>
      </c>
    </row>
    <row r="298" spans="1:32" ht="60" hidden="1" customHeight="1">
      <c r="A298" s="46"/>
      <c r="B298" s="26" t="str">
        <f>IF('PCA Licit, Dispensa, Inexi'!$A298="","",VLOOKUP(A298,dados!$A$1:$B$24,2,FALSE))</f>
        <v/>
      </c>
      <c r="C298" s="77"/>
      <c r="D298" s="52"/>
      <c r="E298" s="77"/>
      <c r="F298" s="18"/>
      <c r="G298" s="73"/>
      <c r="H298" s="73"/>
      <c r="I298" s="98"/>
      <c r="J298" s="48"/>
      <c r="K298" s="72"/>
      <c r="L298" s="245"/>
      <c r="M298" s="47"/>
      <c r="N298" s="47"/>
      <c r="O298" s="47"/>
      <c r="P298" s="47"/>
      <c r="Q298" s="79"/>
      <c r="R298" s="79"/>
      <c r="S298" s="73"/>
      <c r="T298" s="73"/>
      <c r="U298" s="73"/>
      <c r="V298" s="19"/>
      <c r="W298" s="89"/>
      <c r="X298" s="73"/>
      <c r="Y298" s="73"/>
      <c r="Z298" s="73"/>
      <c r="AA298" s="18"/>
      <c r="AB298" s="18"/>
      <c r="AC298" s="73"/>
      <c r="AD298" s="69"/>
      <c r="AE298" s="73"/>
      <c r="AF298" s="22" t="str">
        <f t="shared" si="9"/>
        <v/>
      </c>
    </row>
    <row r="299" spans="1:32" ht="60" hidden="1" customHeight="1">
      <c r="A299" s="46"/>
      <c r="B299" s="26" t="str">
        <f>IF('PCA Licit, Dispensa, Inexi'!$A299="","",VLOOKUP(A299,dados!$A$1:$B$24,2,FALSE))</f>
        <v/>
      </c>
      <c r="C299" s="77"/>
      <c r="D299" s="52"/>
      <c r="E299" s="77"/>
      <c r="F299" s="18"/>
      <c r="G299" s="73"/>
      <c r="H299" s="73"/>
      <c r="I299" s="98"/>
      <c r="J299" s="48"/>
      <c r="K299" s="72"/>
      <c r="L299" s="245"/>
      <c r="M299" s="47"/>
      <c r="N299" s="47"/>
      <c r="O299" s="47"/>
      <c r="P299" s="47"/>
      <c r="Q299" s="79"/>
      <c r="R299" s="79"/>
      <c r="S299" s="73"/>
      <c r="T299" s="73"/>
      <c r="U299" s="73"/>
      <c r="V299" s="19"/>
      <c r="W299" s="89"/>
      <c r="X299" s="73"/>
      <c r="Y299" s="73"/>
      <c r="Z299" s="73"/>
      <c r="AA299" s="18"/>
      <c r="AB299" s="18"/>
      <c r="AC299" s="73"/>
      <c r="AD299" s="69"/>
      <c r="AE299" s="73"/>
      <c r="AF299" s="22" t="str">
        <f t="shared" si="9"/>
        <v/>
      </c>
    </row>
    <row r="300" spans="1:32" ht="60" hidden="1" customHeight="1">
      <c r="A300" s="46"/>
      <c r="B300" s="26" t="str">
        <f>IF('PCA Licit, Dispensa, Inexi'!$A300="","",VLOOKUP(A300,dados!$A$1:$B$24,2,FALSE))</f>
        <v/>
      </c>
      <c r="C300" s="77"/>
      <c r="D300" s="52"/>
      <c r="E300" s="77"/>
      <c r="F300" s="18"/>
      <c r="G300" s="73"/>
      <c r="H300" s="73"/>
      <c r="I300" s="98"/>
      <c r="J300" s="48"/>
      <c r="K300" s="72"/>
      <c r="L300" s="245"/>
      <c r="M300" s="47"/>
      <c r="N300" s="47"/>
      <c r="O300" s="47"/>
      <c r="P300" s="47"/>
      <c r="Q300" s="79"/>
      <c r="R300" s="79"/>
      <c r="S300" s="73"/>
      <c r="T300" s="73"/>
      <c r="U300" s="73"/>
      <c r="V300" s="19"/>
      <c r="W300" s="89"/>
      <c r="X300" s="73"/>
      <c r="Y300" s="73"/>
      <c r="Z300" s="73"/>
      <c r="AA300" s="18"/>
      <c r="AB300" s="18"/>
      <c r="AC300" s="73"/>
      <c r="AD300" s="69"/>
      <c r="AE300" s="73"/>
      <c r="AF300" s="22" t="str">
        <f t="shared" si="9"/>
        <v/>
      </c>
    </row>
    <row r="301" spans="1:32" ht="60" hidden="1" customHeight="1">
      <c r="A301" s="46"/>
      <c r="B301" s="26" t="str">
        <f>IF('PCA Licit, Dispensa, Inexi'!$A301="","",VLOOKUP(A301,dados!$A$1:$B$24,2,FALSE))</f>
        <v/>
      </c>
      <c r="C301" s="77"/>
      <c r="D301" s="52"/>
      <c r="E301" s="77"/>
      <c r="F301" s="18"/>
      <c r="G301" s="73"/>
      <c r="H301" s="73"/>
      <c r="I301" s="98"/>
      <c r="J301" s="48"/>
      <c r="K301" s="72"/>
      <c r="L301" s="245"/>
      <c r="M301" s="47"/>
      <c r="N301" s="47"/>
      <c r="O301" s="47"/>
      <c r="P301" s="47"/>
      <c r="Q301" s="79"/>
      <c r="R301" s="79"/>
      <c r="S301" s="73"/>
      <c r="T301" s="73"/>
      <c r="U301" s="73"/>
      <c r="V301" s="19"/>
      <c r="W301" s="89"/>
      <c r="X301" s="73"/>
      <c r="Y301" s="73"/>
      <c r="Z301" s="73"/>
      <c r="AA301" s="18"/>
      <c r="AB301" s="18"/>
      <c r="AC301" s="73"/>
      <c r="AD301" s="69"/>
      <c r="AE301" s="73"/>
      <c r="AF301" s="22" t="str">
        <f t="shared" si="9"/>
        <v/>
      </c>
    </row>
    <row r="302" spans="1:32" ht="60" hidden="1" customHeight="1">
      <c r="A302" s="46"/>
      <c r="B302" s="26" t="str">
        <f>IF('PCA Licit, Dispensa, Inexi'!$A302="","",VLOOKUP(A302,dados!$A$1:$B$24,2,FALSE))</f>
        <v/>
      </c>
      <c r="C302" s="77"/>
      <c r="D302" s="52"/>
      <c r="E302" s="77"/>
      <c r="F302" s="18"/>
      <c r="G302" s="73"/>
      <c r="H302" s="73"/>
      <c r="I302" s="98"/>
      <c r="J302" s="48"/>
      <c r="K302" s="72"/>
      <c r="L302" s="245"/>
      <c r="M302" s="47"/>
      <c r="N302" s="47"/>
      <c r="O302" s="47"/>
      <c r="P302" s="47"/>
      <c r="Q302" s="79"/>
      <c r="R302" s="79"/>
      <c r="S302" s="73"/>
      <c r="T302" s="73"/>
      <c r="U302" s="73"/>
      <c r="V302" s="19"/>
      <c r="W302" s="89"/>
      <c r="X302" s="73"/>
      <c r="Y302" s="73"/>
      <c r="Z302" s="73"/>
      <c r="AA302" s="18"/>
      <c r="AB302" s="18"/>
      <c r="AC302" s="73"/>
      <c r="AD302" s="69"/>
      <c r="AE302" s="73"/>
      <c r="AF302" s="22" t="str">
        <f t="shared" si="9"/>
        <v/>
      </c>
    </row>
    <row r="303" spans="1:32" ht="60" hidden="1" customHeight="1">
      <c r="A303" s="46"/>
      <c r="B303" s="26" t="str">
        <f>IF('PCA Licit, Dispensa, Inexi'!$A303="","",VLOOKUP(A303,dados!$A$1:$B$24,2,FALSE))</f>
        <v/>
      </c>
      <c r="C303" s="77"/>
      <c r="D303" s="52"/>
      <c r="E303" s="77"/>
      <c r="F303" s="18"/>
      <c r="G303" s="73"/>
      <c r="H303" s="73"/>
      <c r="I303" s="98"/>
      <c r="J303" s="48"/>
      <c r="K303" s="72"/>
      <c r="L303" s="245"/>
      <c r="M303" s="47"/>
      <c r="N303" s="47"/>
      <c r="O303" s="47"/>
      <c r="P303" s="47"/>
      <c r="Q303" s="79"/>
      <c r="R303" s="79"/>
      <c r="S303" s="73"/>
      <c r="T303" s="73"/>
      <c r="U303" s="73"/>
      <c r="V303" s="19"/>
      <c r="W303" s="89"/>
      <c r="X303" s="73"/>
      <c r="Y303" s="73"/>
      <c r="Z303" s="73"/>
      <c r="AA303" s="18"/>
      <c r="AB303" s="18"/>
      <c r="AC303" s="73"/>
      <c r="AD303" s="69"/>
      <c r="AE303" s="73"/>
      <c r="AF303" s="22" t="str">
        <f t="shared" si="9"/>
        <v/>
      </c>
    </row>
    <row r="304" spans="1:32" ht="60" hidden="1" customHeight="1">
      <c r="A304" s="46"/>
      <c r="B304" s="26" t="str">
        <f>IF('PCA Licit, Dispensa, Inexi'!$A304="","",VLOOKUP(A304,dados!$A$1:$B$24,2,FALSE))</f>
        <v/>
      </c>
      <c r="C304" s="77"/>
      <c r="D304" s="52"/>
      <c r="E304" s="77"/>
      <c r="F304" s="18"/>
      <c r="G304" s="73"/>
      <c r="H304" s="73"/>
      <c r="I304" s="98"/>
      <c r="J304" s="48"/>
      <c r="K304" s="72"/>
      <c r="L304" s="245"/>
      <c r="M304" s="47"/>
      <c r="N304" s="47"/>
      <c r="O304" s="47"/>
      <c r="P304" s="47"/>
      <c r="Q304" s="79"/>
      <c r="R304" s="79"/>
      <c r="S304" s="73"/>
      <c r="T304" s="73"/>
      <c r="U304" s="73"/>
      <c r="V304" s="19"/>
      <c r="W304" s="89"/>
      <c r="X304" s="73"/>
      <c r="Y304" s="73"/>
      <c r="Z304" s="73"/>
      <c r="AA304" s="18"/>
      <c r="AB304" s="18"/>
      <c r="AC304" s="73"/>
      <c r="AD304" s="69"/>
      <c r="AE304" s="73"/>
      <c r="AF304" s="22" t="str">
        <f t="shared" si="9"/>
        <v/>
      </c>
    </row>
    <row r="305" spans="1:32" ht="60" hidden="1" customHeight="1">
      <c r="A305" s="46"/>
      <c r="B305" s="26" t="str">
        <f>IF('PCA Licit, Dispensa, Inexi'!$A305="","",VLOOKUP(A305,dados!$A$1:$B$24,2,FALSE))</f>
        <v/>
      </c>
      <c r="C305" s="77"/>
      <c r="D305" s="52"/>
      <c r="E305" s="77"/>
      <c r="F305" s="18"/>
      <c r="G305" s="73"/>
      <c r="H305" s="73"/>
      <c r="I305" s="98"/>
      <c r="J305" s="48"/>
      <c r="K305" s="72"/>
      <c r="L305" s="245"/>
      <c r="M305" s="47"/>
      <c r="N305" s="47"/>
      <c r="O305" s="47"/>
      <c r="P305" s="47"/>
      <c r="Q305" s="79"/>
      <c r="R305" s="79"/>
      <c r="S305" s="73"/>
      <c r="T305" s="73"/>
      <c r="U305" s="73"/>
      <c r="V305" s="19"/>
      <c r="W305" s="89"/>
      <c r="X305" s="73"/>
      <c r="Y305" s="73"/>
      <c r="Z305" s="73"/>
      <c r="AA305" s="18"/>
      <c r="AB305" s="18"/>
      <c r="AC305" s="73"/>
      <c r="AD305" s="69"/>
      <c r="AE305" s="73"/>
      <c r="AF305" s="22" t="str">
        <f t="shared" si="9"/>
        <v/>
      </c>
    </row>
    <row r="306" spans="1:32" ht="60" hidden="1" customHeight="1">
      <c r="A306" s="46"/>
      <c r="B306" s="26" t="str">
        <f>IF('PCA Licit, Dispensa, Inexi'!$A306="","",VLOOKUP(A306,dados!$A$1:$B$24,2,FALSE))</f>
        <v/>
      </c>
      <c r="C306" s="77"/>
      <c r="D306" s="52"/>
      <c r="E306" s="77"/>
      <c r="F306" s="18"/>
      <c r="G306" s="73"/>
      <c r="H306" s="73"/>
      <c r="I306" s="98"/>
      <c r="J306" s="48"/>
      <c r="K306" s="72"/>
      <c r="L306" s="245"/>
      <c r="M306" s="47"/>
      <c r="N306" s="47"/>
      <c r="O306" s="47"/>
      <c r="P306" s="47"/>
      <c r="Q306" s="79"/>
      <c r="R306" s="79"/>
      <c r="S306" s="73"/>
      <c r="T306" s="73"/>
      <c r="U306" s="73"/>
      <c r="V306" s="19"/>
      <c r="W306" s="89"/>
      <c r="X306" s="73"/>
      <c r="Y306" s="73"/>
      <c r="Z306" s="73"/>
      <c r="AA306" s="18"/>
      <c r="AB306" s="18"/>
      <c r="AC306" s="73"/>
      <c r="AD306" s="69"/>
      <c r="AE306" s="73"/>
      <c r="AF306" s="22" t="str">
        <f t="shared" si="9"/>
        <v/>
      </c>
    </row>
    <row r="307" spans="1:32" ht="60" hidden="1" customHeight="1">
      <c r="A307" s="46"/>
      <c r="B307" s="26" t="str">
        <f>IF('PCA Licit, Dispensa, Inexi'!$A307="","",VLOOKUP(A307,dados!$A$1:$B$24,2,FALSE))</f>
        <v/>
      </c>
      <c r="C307" s="77"/>
      <c r="D307" s="52"/>
      <c r="E307" s="77"/>
      <c r="F307" s="18"/>
      <c r="G307" s="73"/>
      <c r="H307" s="73"/>
      <c r="I307" s="98"/>
      <c r="J307" s="48"/>
      <c r="K307" s="72"/>
      <c r="L307" s="245"/>
      <c r="M307" s="47"/>
      <c r="N307" s="47"/>
      <c r="O307" s="47"/>
      <c r="P307" s="47"/>
      <c r="Q307" s="79"/>
      <c r="R307" s="79"/>
      <c r="S307" s="73"/>
      <c r="T307" s="73"/>
      <c r="U307" s="73"/>
      <c r="V307" s="19"/>
      <c r="W307" s="89"/>
      <c r="X307" s="73"/>
      <c r="Y307" s="73"/>
      <c r="Z307" s="73"/>
      <c r="AA307" s="18"/>
      <c r="AB307" s="18"/>
      <c r="AC307" s="73"/>
      <c r="AD307" s="69"/>
      <c r="AE307" s="73"/>
      <c r="AF307" s="22" t="str">
        <f t="shared" si="9"/>
        <v/>
      </c>
    </row>
    <row r="308" spans="1:32" ht="60" hidden="1" customHeight="1">
      <c r="A308" s="46"/>
      <c r="B308" s="26" t="str">
        <f>IF('PCA Licit, Dispensa, Inexi'!$A308="","",VLOOKUP(A308,dados!$A$1:$B$24,2,FALSE))</f>
        <v/>
      </c>
      <c r="C308" s="77"/>
      <c r="D308" s="52"/>
      <c r="E308" s="77"/>
      <c r="F308" s="18"/>
      <c r="G308" s="73"/>
      <c r="H308" s="73"/>
      <c r="I308" s="98"/>
      <c r="J308" s="48"/>
      <c r="K308" s="72"/>
      <c r="L308" s="245"/>
      <c r="M308" s="47"/>
      <c r="N308" s="47"/>
      <c r="O308" s="47"/>
      <c r="P308" s="47"/>
      <c r="Q308" s="79"/>
      <c r="R308" s="79"/>
      <c r="S308" s="73"/>
      <c r="T308" s="73"/>
      <c r="U308" s="73"/>
      <c r="V308" s="19"/>
      <c r="W308" s="89"/>
      <c r="X308" s="73"/>
      <c r="Y308" s="73"/>
      <c r="Z308" s="73"/>
      <c r="AA308" s="18"/>
      <c r="AB308" s="18"/>
      <c r="AC308" s="73"/>
      <c r="AD308" s="69"/>
      <c r="AE308" s="73"/>
      <c r="AF308" s="22" t="str">
        <f t="shared" si="9"/>
        <v/>
      </c>
    </row>
    <row r="309" spans="1:32" ht="60" hidden="1" customHeight="1">
      <c r="A309" s="46"/>
      <c r="B309" s="26" t="str">
        <f>IF('PCA Licit, Dispensa, Inexi'!$A309="","",VLOOKUP(A309,dados!$A$1:$B$24,2,FALSE))</f>
        <v/>
      </c>
      <c r="C309" s="77"/>
      <c r="D309" s="52"/>
      <c r="E309" s="77"/>
      <c r="F309" s="18"/>
      <c r="G309" s="73"/>
      <c r="H309" s="73"/>
      <c r="I309" s="98"/>
      <c r="J309" s="48"/>
      <c r="K309" s="72"/>
      <c r="L309" s="245"/>
      <c r="M309" s="47"/>
      <c r="N309" s="47"/>
      <c r="O309" s="47"/>
      <c r="P309" s="47"/>
      <c r="Q309" s="79"/>
      <c r="R309" s="79"/>
      <c r="S309" s="73"/>
      <c r="T309" s="73"/>
      <c r="U309" s="73"/>
      <c r="V309" s="19"/>
      <c r="W309" s="89"/>
      <c r="X309" s="73"/>
      <c r="Y309" s="73"/>
      <c r="Z309" s="73"/>
      <c r="AA309" s="18"/>
      <c r="AB309" s="18"/>
      <c r="AC309" s="73"/>
      <c r="AD309" s="69"/>
      <c r="AE309" s="73"/>
      <c r="AF309" s="22" t="str">
        <f t="shared" si="9"/>
        <v/>
      </c>
    </row>
    <row r="310" spans="1:32" ht="60" hidden="1" customHeight="1">
      <c r="A310" s="46"/>
      <c r="B310" s="26" t="str">
        <f>IF('PCA Licit, Dispensa, Inexi'!$A310="","",VLOOKUP(A310,dados!$A$1:$B$24,2,FALSE))</f>
        <v/>
      </c>
      <c r="C310" s="77"/>
      <c r="D310" s="52"/>
      <c r="E310" s="77"/>
      <c r="F310" s="18"/>
      <c r="G310" s="73"/>
      <c r="H310" s="73"/>
      <c r="I310" s="98"/>
      <c r="J310" s="48"/>
      <c r="K310" s="72"/>
      <c r="L310" s="245"/>
      <c r="M310" s="47"/>
      <c r="N310" s="47"/>
      <c r="O310" s="47"/>
      <c r="P310" s="47"/>
      <c r="Q310" s="79"/>
      <c r="R310" s="79"/>
      <c r="S310" s="73"/>
      <c r="T310" s="73"/>
      <c r="U310" s="73"/>
      <c r="V310" s="19"/>
      <c r="W310" s="89"/>
      <c r="X310" s="73"/>
      <c r="Y310" s="73"/>
      <c r="Z310" s="73"/>
      <c r="AA310" s="18"/>
      <c r="AB310" s="18"/>
      <c r="AC310" s="73"/>
      <c r="AD310" s="69"/>
      <c r="AE310" s="73"/>
      <c r="AF310" s="22" t="str">
        <f t="shared" si="9"/>
        <v/>
      </c>
    </row>
    <row r="311" spans="1:32" ht="60" hidden="1" customHeight="1">
      <c r="A311" s="46"/>
      <c r="B311" s="26" t="str">
        <f>IF('PCA Licit, Dispensa, Inexi'!$A311="","",VLOOKUP(A311,dados!$A$1:$B$24,2,FALSE))</f>
        <v/>
      </c>
      <c r="C311" s="77"/>
      <c r="D311" s="52"/>
      <c r="E311" s="77"/>
      <c r="F311" s="18"/>
      <c r="G311" s="73"/>
      <c r="H311" s="73"/>
      <c r="I311" s="98"/>
      <c r="J311" s="48"/>
      <c r="K311" s="72"/>
      <c r="L311" s="245"/>
      <c r="M311" s="47"/>
      <c r="N311" s="47"/>
      <c r="O311" s="47"/>
      <c r="P311" s="47"/>
      <c r="Q311" s="79"/>
      <c r="R311" s="79"/>
      <c r="S311" s="73"/>
      <c r="T311" s="73"/>
      <c r="U311" s="73"/>
      <c r="V311" s="19"/>
      <c r="W311" s="89"/>
      <c r="X311" s="73"/>
      <c r="Y311" s="73"/>
      <c r="Z311" s="73"/>
      <c r="AA311" s="18"/>
      <c r="AB311" s="18"/>
      <c r="AC311" s="73"/>
      <c r="AD311" s="69"/>
      <c r="AE311" s="73"/>
      <c r="AF311" s="22" t="str">
        <f t="shared" si="9"/>
        <v/>
      </c>
    </row>
    <row r="312" spans="1:32" ht="60" hidden="1" customHeight="1">
      <c r="A312" s="46"/>
      <c r="B312" s="26" t="str">
        <f>IF('PCA Licit, Dispensa, Inexi'!$A312="","",VLOOKUP(A312,dados!$A$1:$B$24,2,FALSE))</f>
        <v/>
      </c>
      <c r="C312" s="77"/>
      <c r="D312" s="52"/>
      <c r="E312" s="77"/>
      <c r="F312" s="18"/>
      <c r="G312" s="73"/>
      <c r="H312" s="73"/>
      <c r="I312" s="98"/>
      <c r="J312" s="48"/>
      <c r="K312" s="72"/>
      <c r="L312" s="245"/>
      <c r="M312" s="47"/>
      <c r="N312" s="47"/>
      <c r="O312" s="47"/>
      <c r="P312" s="47"/>
      <c r="Q312" s="79"/>
      <c r="R312" s="79"/>
      <c r="S312" s="73"/>
      <c r="T312" s="73"/>
      <c r="U312" s="73"/>
      <c r="V312" s="19"/>
      <c r="W312" s="89"/>
      <c r="X312" s="73"/>
      <c r="Y312" s="73"/>
      <c r="Z312" s="73"/>
      <c r="AA312" s="18"/>
      <c r="AB312" s="18"/>
      <c r="AC312" s="73"/>
      <c r="AD312" s="69"/>
      <c r="AE312" s="73"/>
      <c r="AF312" s="22" t="str">
        <f t="shared" si="9"/>
        <v/>
      </c>
    </row>
    <row r="313" spans="1:32" ht="60" hidden="1" customHeight="1">
      <c r="A313" s="46"/>
      <c r="B313" s="26" t="str">
        <f>IF('PCA Licit, Dispensa, Inexi'!$A313="","",VLOOKUP(A313,dados!$A$1:$B$24,2,FALSE))</f>
        <v/>
      </c>
      <c r="C313" s="77"/>
      <c r="D313" s="52"/>
      <c r="E313" s="77"/>
      <c r="F313" s="18"/>
      <c r="G313" s="73"/>
      <c r="H313" s="73"/>
      <c r="I313" s="98"/>
      <c r="J313" s="48"/>
      <c r="K313" s="72"/>
      <c r="L313" s="245"/>
      <c r="M313" s="47"/>
      <c r="N313" s="47"/>
      <c r="O313" s="47"/>
      <c r="P313" s="47"/>
      <c r="Q313" s="79"/>
      <c r="R313" s="79"/>
      <c r="S313" s="73"/>
      <c r="T313" s="73"/>
      <c r="U313" s="73"/>
      <c r="V313" s="19"/>
      <c r="W313" s="89"/>
      <c r="X313" s="73"/>
      <c r="Y313" s="73"/>
      <c r="Z313" s="73"/>
      <c r="AA313" s="18"/>
      <c r="AB313" s="18"/>
      <c r="AC313" s="73"/>
      <c r="AD313" s="69"/>
      <c r="AE313" s="73"/>
      <c r="AF313" s="22" t="str">
        <f t="shared" si="9"/>
        <v/>
      </c>
    </row>
    <row r="314" spans="1:32" ht="60" hidden="1" customHeight="1">
      <c r="A314" s="46"/>
      <c r="B314" s="26" t="str">
        <f>IF('PCA Licit, Dispensa, Inexi'!$A314="","",VLOOKUP(A314,dados!$A$1:$B$24,2,FALSE))</f>
        <v/>
      </c>
      <c r="C314" s="77"/>
      <c r="D314" s="52"/>
      <c r="E314" s="77"/>
      <c r="F314" s="18"/>
      <c r="G314" s="73"/>
      <c r="H314" s="73"/>
      <c r="I314" s="98"/>
      <c r="J314" s="48"/>
      <c r="K314" s="72"/>
      <c r="L314" s="245"/>
      <c r="M314" s="47"/>
      <c r="N314" s="47"/>
      <c r="O314" s="47"/>
      <c r="P314" s="47"/>
      <c r="Q314" s="79"/>
      <c r="R314" s="79"/>
      <c r="S314" s="73"/>
      <c r="T314" s="73"/>
      <c r="U314" s="73"/>
      <c r="V314" s="19"/>
      <c r="W314" s="89"/>
      <c r="X314" s="73"/>
      <c r="Y314" s="73"/>
      <c r="Z314" s="73"/>
      <c r="AA314" s="18"/>
      <c r="AB314" s="18"/>
      <c r="AC314" s="73"/>
      <c r="AD314" s="69"/>
      <c r="AE314" s="73"/>
      <c r="AF314" s="22" t="str">
        <f t="shared" si="9"/>
        <v/>
      </c>
    </row>
    <row r="315" spans="1:32" ht="60" hidden="1" customHeight="1">
      <c r="A315" s="46"/>
      <c r="B315" s="26" t="str">
        <f>IF('PCA Licit, Dispensa, Inexi'!$A315="","",VLOOKUP(A315,dados!$A$1:$B$24,2,FALSE))</f>
        <v/>
      </c>
      <c r="C315" s="77"/>
      <c r="D315" s="52"/>
      <c r="E315" s="77"/>
      <c r="F315" s="18"/>
      <c r="G315" s="73"/>
      <c r="H315" s="73"/>
      <c r="I315" s="98"/>
      <c r="J315" s="48"/>
      <c r="K315" s="72"/>
      <c r="L315" s="245"/>
      <c r="M315" s="47"/>
      <c r="N315" s="47"/>
      <c r="O315" s="47"/>
      <c r="P315" s="47"/>
      <c r="Q315" s="79"/>
      <c r="R315" s="79"/>
      <c r="S315" s="73"/>
      <c r="T315" s="73"/>
      <c r="U315" s="73"/>
      <c r="V315" s="19"/>
      <c r="W315" s="89"/>
      <c r="X315" s="73"/>
      <c r="Y315" s="73"/>
      <c r="Z315" s="73"/>
      <c r="AA315" s="18"/>
      <c r="AB315" s="18"/>
      <c r="AC315" s="73"/>
      <c r="AD315" s="69"/>
      <c r="AE315" s="73"/>
      <c r="AF315" s="22" t="str">
        <f t="shared" si="9"/>
        <v/>
      </c>
    </row>
    <row r="316" spans="1:32" ht="60" hidden="1" customHeight="1">
      <c r="A316" s="46"/>
      <c r="B316" s="26" t="str">
        <f>IF('PCA Licit, Dispensa, Inexi'!$A316="","",VLOOKUP(A316,dados!$A$1:$B$24,2,FALSE))</f>
        <v/>
      </c>
      <c r="C316" s="77"/>
      <c r="D316" s="52"/>
      <c r="E316" s="77"/>
      <c r="F316" s="18"/>
      <c r="G316" s="73"/>
      <c r="H316" s="73"/>
      <c r="I316" s="98"/>
      <c r="J316" s="48"/>
      <c r="K316" s="72"/>
      <c r="L316" s="245"/>
      <c r="M316" s="47"/>
      <c r="N316" s="47"/>
      <c r="O316" s="47"/>
      <c r="P316" s="47"/>
      <c r="Q316" s="79"/>
      <c r="R316" s="79"/>
      <c r="S316" s="73"/>
      <c r="T316" s="73"/>
      <c r="U316" s="73"/>
      <c r="V316" s="19"/>
      <c r="W316" s="89"/>
      <c r="X316" s="73"/>
      <c r="Y316" s="73"/>
      <c r="Z316" s="73"/>
      <c r="AA316" s="18"/>
      <c r="AB316" s="18"/>
      <c r="AC316" s="73"/>
      <c r="AD316" s="69"/>
      <c r="AE316" s="73"/>
      <c r="AF316" s="22" t="str">
        <f t="shared" si="9"/>
        <v/>
      </c>
    </row>
    <row r="317" spans="1:32" ht="60" hidden="1" customHeight="1">
      <c r="A317" s="46"/>
      <c r="B317" s="26" t="str">
        <f>IF('PCA Licit, Dispensa, Inexi'!$A317="","",VLOOKUP(A317,dados!$A$1:$B$24,2,FALSE))</f>
        <v/>
      </c>
      <c r="C317" s="77"/>
      <c r="D317" s="52"/>
      <c r="E317" s="77"/>
      <c r="F317" s="18"/>
      <c r="G317" s="73"/>
      <c r="H317" s="73"/>
      <c r="I317" s="98"/>
      <c r="J317" s="48"/>
      <c r="K317" s="72"/>
      <c r="L317" s="245"/>
      <c r="M317" s="47"/>
      <c r="N317" s="47"/>
      <c r="O317" s="47"/>
      <c r="P317" s="47"/>
      <c r="Q317" s="79"/>
      <c r="R317" s="79"/>
      <c r="S317" s="73"/>
      <c r="T317" s="73"/>
      <c r="U317" s="73"/>
      <c r="V317" s="19"/>
      <c r="W317" s="89"/>
      <c r="X317" s="73"/>
      <c r="Y317" s="73"/>
      <c r="Z317" s="73"/>
      <c r="AA317" s="18"/>
      <c r="AB317" s="18"/>
      <c r="AC317" s="73"/>
      <c r="AD317" s="69"/>
      <c r="AE317" s="73"/>
      <c r="AF317" s="22" t="str">
        <f t="shared" si="9"/>
        <v/>
      </c>
    </row>
    <row r="318" spans="1:32" ht="60" hidden="1" customHeight="1">
      <c r="A318" s="46"/>
      <c r="B318" s="26" t="str">
        <f>IF('PCA Licit, Dispensa, Inexi'!$A318="","",VLOOKUP(A318,dados!$A$1:$B$24,2,FALSE))</f>
        <v/>
      </c>
      <c r="C318" s="77"/>
      <c r="D318" s="52"/>
      <c r="E318" s="77"/>
      <c r="F318" s="18"/>
      <c r="G318" s="73"/>
      <c r="H318" s="73"/>
      <c r="I318" s="98"/>
      <c r="J318" s="48"/>
      <c r="K318" s="72"/>
      <c r="L318" s="245"/>
      <c r="M318" s="47"/>
      <c r="N318" s="47"/>
      <c r="O318" s="47"/>
      <c r="P318" s="47"/>
      <c r="Q318" s="79"/>
      <c r="R318" s="79"/>
      <c r="S318" s="73"/>
      <c r="T318" s="73"/>
      <c r="U318" s="73"/>
      <c r="V318" s="19"/>
      <c r="W318" s="89"/>
      <c r="X318" s="73"/>
      <c r="Y318" s="73"/>
      <c r="Z318" s="73"/>
      <c r="AA318" s="18"/>
      <c r="AB318" s="18"/>
      <c r="AC318" s="73"/>
      <c r="AD318" s="69"/>
      <c r="AE318" s="73"/>
      <c r="AF318" s="22" t="str">
        <f t="shared" si="9"/>
        <v/>
      </c>
    </row>
    <row r="319" spans="1:32" ht="60" hidden="1" customHeight="1">
      <c r="A319" s="46"/>
      <c r="B319" s="26" t="str">
        <f>IF('PCA Licit, Dispensa, Inexi'!$A319="","",VLOOKUP(A319,dados!$A$1:$B$24,2,FALSE))</f>
        <v/>
      </c>
      <c r="C319" s="77"/>
      <c r="D319" s="52"/>
      <c r="E319" s="77"/>
      <c r="F319" s="18"/>
      <c r="G319" s="73"/>
      <c r="H319" s="73"/>
      <c r="I319" s="98"/>
      <c r="J319" s="48"/>
      <c r="K319" s="72"/>
      <c r="L319" s="245"/>
      <c r="M319" s="47"/>
      <c r="N319" s="47"/>
      <c r="O319" s="47"/>
      <c r="P319" s="47"/>
      <c r="Q319" s="79"/>
      <c r="R319" s="79"/>
      <c r="S319" s="73"/>
      <c r="T319" s="73"/>
      <c r="U319" s="73"/>
      <c r="V319" s="19"/>
      <c r="W319" s="89"/>
      <c r="X319" s="73"/>
      <c r="Y319" s="73"/>
      <c r="Z319" s="73"/>
      <c r="AA319" s="18"/>
      <c r="AB319" s="18"/>
      <c r="AC319" s="73"/>
      <c r="AD319" s="69"/>
      <c r="AE319" s="73"/>
      <c r="AF319" s="22" t="str">
        <f t="shared" si="9"/>
        <v/>
      </c>
    </row>
    <row r="320" spans="1:32" ht="60" hidden="1" customHeight="1">
      <c r="A320" s="46"/>
      <c r="B320" s="26" t="str">
        <f>IF('PCA Licit, Dispensa, Inexi'!$A320="","",VLOOKUP(A320,dados!$A$1:$B$24,2,FALSE))</f>
        <v/>
      </c>
      <c r="C320" s="77"/>
      <c r="D320" s="52"/>
      <c r="E320" s="77"/>
      <c r="F320" s="18"/>
      <c r="G320" s="73"/>
      <c r="H320" s="73"/>
      <c r="I320" s="98"/>
      <c r="J320" s="48"/>
      <c r="K320" s="72"/>
      <c r="L320" s="245"/>
      <c r="M320" s="47"/>
      <c r="N320" s="47"/>
      <c r="O320" s="47"/>
      <c r="P320" s="47"/>
      <c r="Q320" s="79"/>
      <c r="R320" s="79"/>
      <c r="S320" s="73"/>
      <c r="T320" s="73"/>
      <c r="U320" s="73"/>
      <c r="V320" s="19"/>
      <c r="W320" s="89"/>
      <c r="X320" s="73"/>
      <c r="Y320" s="73"/>
      <c r="Z320" s="73"/>
      <c r="AA320" s="18"/>
      <c r="AB320" s="18"/>
      <c r="AC320" s="73"/>
      <c r="AD320" s="69"/>
      <c r="AE320" s="73"/>
      <c r="AF320" s="22" t="str">
        <f t="shared" si="9"/>
        <v/>
      </c>
    </row>
    <row r="321" spans="1:32" ht="60" hidden="1" customHeight="1">
      <c r="A321" s="46"/>
      <c r="B321" s="26" t="str">
        <f>IF('PCA Licit, Dispensa, Inexi'!$A321="","",VLOOKUP(A321,dados!$A$1:$B$24,2,FALSE))</f>
        <v/>
      </c>
      <c r="C321" s="77"/>
      <c r="D321" s="52"/>
      <c r="E321" s="77"/>
      <c r="F321" s="18"/>
      <c r="G321" s="73"/>
      <c r="H321" s="73"/>
      <c r="I321" s="98"/>
      <c r="J321" s="48"/>
      <c r="K321" s="72"/>
      <c r="L321" s="245"/>
      <c r="M321" s="47"/>
      <c r="N321" s="47"/>
      <c r="O321" s="47"/>
      <c r="P321" s="47"/>
      <c r="Q321" s="79"/>
      <c r="R321" s="79"/>
      <c r="S321" s="73"/>
      <c r="T321" s="73"/>
      <c r="U321" s="73"/>
      <c r="V321" s="19"/>
      <c r="W321" s="89"/>
      <c r="X321" s="73"/>
      <c r="Y321" s="73"/>
      <c r="Z321" s="73"/>
      <c r="AA321" s="18"/>
      <c r="AB321" s="18"/>
      <c r="AC321" s="73"/>
      <c r="AD321" s="69"/>
      <c r="AE321" s="73"/>
      <c r="AF321" s="22" t="str">
        <f t="shared" ref="AF321:AF384" si="10">IF(AE321="","",DATEDIF(Y321,AE321,"d"))</f>
        <v/>
      </c>
    </row>
    <row r="322" spans="1:32" ht="60" hidden="1" customHeight="1">
      <c r="A322" s="46"/>
      <c r="B322" s="26" t="str">
        <f>IF('PCA Licit, Dispensa, Inexi'!$A322="","",VLOOKUP(A322,dados!$A$1:$B$24,2,FALSE))</f>
        <v/>
      </c>
      <c r="C322" s="77"/>
      <c r="D322" s="52"/>
      <c r="E322" s="77"/>
      <c r="F322" s="18"/>
      <c r="G322" s="73"/>
      <c r="H322" s="73"/>
      <c r="I322" s="98"/>
      <c r="J322" s="48"/>
      <c r="K322" s="72"/>
      <c r="L322" s="245"/>
      <c r="M322" s="47"/>
      <c r="N322" s="47"/>
      <c r="O322" s="47"/>
      <c r="P322" s="47"/>
      <c r="Q322" s="79"/>
      <c r="R322" s="79"/>
      <c r="S322" s="73"/>
      <c r="T322" s="73"/>
      <c r="U322" s="73"/>
      <c r="V322" s="19"/>
      <c r="W322" s="89"/>
      <c r="X322" s="73"/>
      <c r="Y322" s="73"/>
      <c r="Z322" s="73"/>
      <c r="AA322" s="18"/>
      <c r="AB322" s="18"/>
      <c r="AC322" s="73"/>
      <c r="AD322" s="69"/>
      <c r="AE322" s="73"/>
      <c r="AF322" s="22" t="str">
        <f t="shared" si="10"/>
        <v/>
      </c>
    </row>
    <row r="323" spans="1:32" ht="60" hidden="1" customHeight="1">
      <c r="A323" s="46"/>
      <c r="B323" s="26" t="str">
        <f>IF('PCA Licit, Dispensa, Inexi'!$A323="","",VLOOKUP(A323,dados!$A$1:$B$24,2,FALSE))</f>
        <v/>
      </c>
      <c r="C323" s="77"/>
      <c r="D323" s="52"/>
      <c r="E323" s="77"/>
      <c r="F323" s="18"/>
      <c r="G323" s="73"/>
      <c r="H323" s="73"/>
      <c r="I323" s="98"/>
      <c r="J323" s="48"/>
      <c r="K323" s="72"/>
      <c r="L323" s="245"/>
      <c r="M323" s="47"/>
      <c r="N323" s="47"/>
      <c r="O323" s="47"/>
      <c r="P323" s="47"/>
      <c r="Q323" s="79"/>
      <c r="R323" s="79"/>
      <c r="S323" s="73"/>
      <c r="T323" s="73"/>
      <c r="U323" s="73"/>
      <c r="V323" s="19"/>
      <c r="W323" s="89"/>
      <c r="X323" s="73"/>
      <c r="Y323" s="73"/>
      <c r="Z323" s="73"/>
      <c r="AA323" s="18"/>
      <c r="AB323" s="18"/>
      <c r="AC323" s="73"/>
      <c r="AD323" s="69"/>
      <c r="AE323" s="73"/>
      <c r="AF323" s="22" t="str">
        <f t="shared" si="10"/>
        <v/>
      </c>
    </row>
    <row r="324" spans="1:32" ht="60" hidden="1" customHeight="1">
      <c r="A324" s="46"/>
      <c r="B324" s="26" t="str">
        <f>IF('PCA Licit, Dispensa, Inexi'!$A324="","",VLOOKUP(A324,dados!$A$1:$B$24,2,FALSE))</f>
        <v/>
      </c>
      <c r="C324" s="77"/>
      <c r="D324" s="52"/>
      <c r="E324" s="77"/>
      <c r="F324" s="18"/>
      <c r="G324" s="73"/>
      <c r="H324" s="73"/>
      <c r="I324" s="98"/>
      <c r="J324" s="48"/>
      <c r="K324" s="72"/>
      <c r="L324" s="245"/>
      <c r="M324" s="47"/>
      <c r="N324" s="47"/>
      <c r="O324" s="47"/>
      <c r="P324" s="47"/>
      <c r="Q324" s="79"/>
      <c r="R324" s="79"/>
      <c r="S324" s="73"/>
      <c r="T324" s="73"/>
      <c r="U324" s="73"/>
      <c r="V324" s="19"/>
      <c r="W324" s="89"/>
      <c r="X324" s="73"/>
      <c r="Y324" s="73"/>
      <c r="Z324" s="73"/>
      <c r="AA324" s="18"/>
      <c r="AB324" s="18"/>
      <c r="AC324" s="73"/>
      <c r="AD324" s="69"/>
      <c r="AE324" s="73"/>
      <c r="AF324" s="22" t="str">
        <f t="shared" si="10"/>
        <v/>
      </c>
    </row>
    <row r="325" spans="1:32" ht="60" hidden="1" customHeight="1">
      <c r="A325" s="46"/>
      <c r="B325" s="26" t="str">
        <f>IF('PCA Licit, Dispensa, Inexi'!$A325="","",VLOOKUP(A325,dados!$A$1:$B$24,2,FALSE))</f>
        <v/>
      </c>
      <c r="C325" s="77"/>
      <c r="D325" s="52"/>
      <c r="E325" s="77"/>
      <c r="F325" s="18"/>
      <c r="G325" s="73"/>
      <c r="H325" s="73"/>
      <c r="I325" s="98"/>
      <c r="J325" s="48"/>
      <c r="K325" s="72"/>
      <c r="L325" s="245"/>
      <c r="M325" s="47"/>
      <c r="N325" s="47"/>
      <c r="O325" s="47"/>
      <c r="P325" s="47"/>
      <c r="Q325" s="79"/>
      <c r="R325" s="79"/>
      <c r="S325" s="73"/>
      <c r="T325" s="73"/>
      <c r="U325" s="73"/>
      <c r="V325" s="19"/>
      <c r="W325" s="89"/>
      <c r="X325" s="73"/>
      <c r="Y325" s="73"/>
      <c r="Z325" s="73"/>
      <c r="AA325" s="18"/>
      <c r="AB325" s="18"/>
      <c r="AC325" s="73"/>
      <c r="AD325" s="69"/>
      <c r="AE325" s="73"/>
      <c r="AF325" s="22" t="str">
        <f t="shared" si="10"/>
        <v/>
      </c>
    </row>
    <row r="326" spans="1:32" ht="60" hidden="1" customHeight="1">
      <c r="A326" s="46"/>
      <c r="B326" s="26" t="str">
        <f>IF('PCA Licit, Dispensa, Inexi'!$A326="","",VLOOKUP(A326,dados!$A$1:$B$24,2,FALSE))</f>
        <v/>
      </c>
      <c r="C326" s="77"/>
      <c r="D326" s="52"/>
      <c r="E326" s="77"/>
      <c r="F326" s="18"/>
      <c r="G326" s="73"/>
      <c r="H326" s="73"/>
      <c r="I326" s="98"/>
      <c r="J326" s="48"/>
      <c r="K326" s="72"/>
      <c r="L326" s="245"/>
      <c r="M326" s="47"/>
      <c r="N326" s="47"/>
      <c r="O326" s="47"/>
      <c r="P326" s="47"/>
      <c r="Q326" s="79"/>
      <c r="R326" s="79"/>
      <c r="S326" s="73"/>
      <c r="T326" s="73"/>
      <c r="U326" s="73"/>
      <c r="V326" s="19"/>
      <c r="W326" s="89"/>
      <c r="X326" s="73"/>
      <c r="Y326" s="73"/>
      <c r="Z326" s="73"/>
      <c r="AA326" s="18"/>
      <c r="AB326" s="18"/>
      <c r="AC326" s="73"/>
      <c r="AD326" s="69"/>
      <c r="AE326" s="73"/>
      <c r="AF326" s="22" t="str">
        <f t="shared" si="10"/>
        <v/>
      </c>
    </row>
    <row r="327" spans="1:32" ht="60" hidden="1" customHeight="1">
      <c r="A327" s="46"/>
      <c r="B327" s="26" t="str">
        <f>IF('PCA Licit, Dispensa, Inexi'!$A327="","",VLOOKUP(A327,dados!$A$1:$B$24,2,FALSE))</f>
        <v/>
      </c>
      <c r="C327" s="77"/>
      <c r="D327" s="52"/>
      <c r="E327" s="77"/>
      <c r="F327" s="18"/>
      <c r="G327" s="73"/>
      <c r="H327" s="73"/>
      <c r="I327" s="98"/>
      <c r="J327" s="48"/>
      <c r="K327" s="72"/>
      <c r="L327" s="245"/>
      <c r="M327" s="47"/>
      <c r="N327" s="47"/>
      <c r="O327" s="47"/>
      <c r="P327" s="47"/>
      <c r="Q327" s="79"/>
      <c r="R327" s="79"/>
      <c r="S327" s="73"/>
      <c r="T327" s="73"/>
      <c r="U327" s="73"/>
      <c r="V327" s="19"/>
      <c r="W327" s="89"/>
      <c r="X327" s="73"/>
      <c r="Y327" s="73"/>
      <c r="Z327" s="73"/>
      <c r="AA327" s="18"/>
      <c r="AB327" s="18"/>
      <c r="AC327" s="73"/>
      <c r="AD327" s="69"/>
      <c r="AE327" s="73"/>
      <c r="AF327" s="22" t="str">
        <f t="shared" si="10"/>
        <v/>
      </c>
    </row>
    <row r="328" spans="1:32" ht="60" hidden="1" customHeight="1">
      <c r="A328" s="46"/>
      <c r="B328" s="26" t="str">
        <f>IF('PCA Licit, Dispensa, Inexi'!$A328="","",VLOOKUP(A328,dados!$A$1:$B$24,2,FALSE))</f>
        <v/>
      </c>
      <c r="C328" s="77"/>
      <c r="D328" s="52"/>
      <c r="E328" s="77"/>
      <c r="F328" s="18"/>
      <c r="G328" s="73"/>
      <c r="H328" s="73"/>
      <c r="I328" s="98"/>
      <c r="J328" s="48"/>
      <c r="K328" s="72"/>
      <c r="L328" s="245"/>
      <c r="M328" s="47"/>
      <c r="N328" s="47"/>
      <c r="O328" s="47"/>
      <c r="P328" s="47"/>
      <c r="Q328" s="79"/>
      <c r="R328" s="79"/>
      <c r="S328" s="73"/>
      <c r="T328" s="73"/>
      <c r="U328" s="73"/>
      <c r="V328" s="19"/>
      <c r="W328" s="89"/>
      <c r="X328" s="73"/>
      <c r="Y328" s="73"/>
      <c r="Z328" s="73"/>
      <c r="AA328" s="18"/>
      <c r="AB328" s="18"/>
      <c r="AC328" s="73"/>
      <c r="AD328" s="69"/>
      <c r="AE328" s="73"/>
      <c r="AF328" s="22" t="str">
        <f t="shared" si="10"/>
        <v/>
      </c>
    </row>
    <row r="329" spans="1:32" ht="60" hidden="1" customHeight="1">
      <c r="A329" s="46"/>
      <c r="B329" s="26" t="str">
        <f>IF('PCA Licit, Dispensa, Inexi'!$A329="","",VLOOKUP(A329,dados!$A$1:$B$24,2,FALSE))</f>
        <v/>
      </c>
      <c r="C329" s="77"/>
      <c r="D329" s="52"/>
      <c r="E329" s="77"/>
      <c r="F329" s="18"/>
      <c r="G329" s="73"/>
      <c r="H329" s="73"/>
      <c r="I329" s="98"/>
      <c r="J329" s="48"/>
      <c r="K329" s="72"/>
      <c r="L329" s="245"/>
      <c r="M329" s="47"/>
      <c r="N329" s="47"/>
      <c r="O329" s="47"/>
      <c r="P329" s="47"/>
      <c r="Q329" s="79"/>
      <c r="R329" s="79"/>
      <c r="S329" s="73"/>
      <c r="T329" s="73"/>
      <c r="U329" s="73"/>
      <c r="V329" s="19"/>
      <c r="W329" s="89"/>
      <c r="X329" s="73"/>
      <c r="Y329" s="73"/>
      <c r="Z329" s="73"/>
      <c r="AA329" s="18"/>
      <c r="AB329" s="18"/>
      <c r="AC329" s="73"/>
      <c r="AD329" s="69"/>
      <c r="AE329" s="73"/>
      <c r="AF329" s="22" t="str">
        <f t="shared" si="10"/>
        <v/>
      </c>
    </row>
    <row r="330" spans="1:32" ht="60" hidden="1" customHeight="1">
      <c r="A330" s="46"/>
      <c r="B330" s="26" t="str">
        <f>IF('PCA Licit, Dispensa, Inexi'!$A330="","",VLOOKUP(A330,dados!$A$1:$B$24,2,FALSE))</f>
        <v/>
      </c>
      <c r="C330" s="77"/>
      <c r="D330" s="52"/>
      <c r="E330" s="77"/>
      <c r="F330" s="18"/>
      <c r="G330" s="73"/>
      <c r="H330" s="73"/>
      <c r="I330" s="98"/>
      <c r="J330" s="48"/>
      <c r="K330" s="72"/>
      <c r="L330" s="245"/>
      <c r="M330" s="47"/>
      <c r="N330" s="47"/>
      <c r="O330" s="47"/>
      <c r="P330" s="47"/>
      <c r="Q330" s="79"/>
      <c r="R330" s="79"/>
      <c r="S330" s="73"/>
      <c r="T330" s="73"/>
      <c r="U330" s="73"/>
      <c r="V330" s="19"/>
      <c r="W330" s="89"/>
      <c r="X330" s="73"/>
      <c r="Y330" s="73"/>
      <c r="Z330" s="73"/>
      <c r="AA330" s="18"/>
      <c r="AB330" s="18"/>
      <c r="AC330" s="73"/>
      <c r="AD330" s="69"/>
      <c r="AE330" s="73"/>
      <c r="AF330" s="22" t="str">
        <f t="shared" si="10"/>
        <v/>
      </c>
    </row>
    <row r="331" spans="1:32" ht="60" hidden="1" customHeight="1">
      <c r="A331" s="46"/>
      <c r="B331" s="26" t="str">
        <f>IF('PCA Licit, Dispensa, Inexi'!$A331="","",VLOOKUP(A331,dados!$A$1:$B$24,2,FALSE))</f>
        <v/>
      </c>
      <c r="C331" s="77"/>
      <c r="D331" s="52"/>
      <c r="E331" s="77"/>
      <c r="F331" s="18"/>
      <c r="G331" s="73"/>
      <c r="H331" s="73"/>
      <c r="I331" s="98"/>
      <c r="J331" s="48"/>
      <c r="K331" s="72"/>
      <c r="L331" s="245"/>
      <c r="M331" s="47"/>
      <c r="N331" s="47"/>
      <c r="O331" s="47"/>
      <c r="P331" s="47"/>
      <c r="Q331" s="79"/>
      <c r="R331" s="79"/>
      <c r="S331" s="73"/>
      <c r="T331" s="73"/>
      <c r="U331" s="73"/>
      <c r="V331" s="19"/>
      <c r="W331" s="89"/>
      <c r="X331" s="73"/>
      <c r="Y331" s="73"/>
      <c r="Z331" s="73"/>
      <c r="AA331" s="18"/>
      <c r="AB331" s="18"/>
      <c r="AC331" s="73"/>
      <c r="AD331" s="69"/>
      <c r="AE331" s="73"/>
      <c r="AF331" s="22" t="str">
        <f t="shared" si="10"/>
        <v/>
      </c>
    </row>
    <row r="332" spans="1:32" ht="60" hidden="1" customHeight="1">
      <c r="A332" s="46"/>
      <c r="B332" s="26" t="str">
        <f>IF('PCA Licit, Dispensa, Inexi'!$A332="","",VLOOKUP(A332,dados!$A$1:$B$24,2,FALSE))</f>
        <v/>
      </c>
      <c r="C332" s="77"/>
      <c r="D332" s="52"/>
      <c r="E332" s="77"/>
      <c r="F332" s="18"/>
      <c r="G332" s="73"/>
      <c r="H332" s="73"/>
      <c r="I332" s="98"/>
      <c r="J332" s="48"/>
      <c r="K332" s="72"/>
      <c r="L332" s="245"/>
      <c r="M332" s="47"/>
      <c r="N332" s="47"/>
      <c r="O332" s="47"/>
      <c r="P332" s="47"/>
      <c r="Q332" s="79"/>
      <c r="R332" s="79"/>
      <c r="S332" s="73"/>
      <c r="T332" s="73"/>
      <c r="U332" s="73"/>
      <c r="V332" s="19"/>
      <c r="W332" s="89"/>
      <c r="X332" s="73"/>
      <c r="Y332" s="73"/>
      <c r="Z332" s="73"/>
      <c r="AA332" s="18"/>
      <c r="AB332" s="18"/>
      <c r="AC332" s="73"/>
      <c r="AD332" s="69"/>
      <c r="AE332" s="73"/>
      <c r="AF332" s="22" t="str">
        <f t="shared" si="10"/>
        <v/>
      </c>
    </row>
    <row r="333" spans="1:32" ht="60" hidden="1" customHeight="1">
      <c r="A333" s="46"/>
      <c r="B333" s="26" t="str">
        <f>IF('PCA Licit, Dispensa, Inexi'!$A333="","",VLOOKUP(A333,dados!$A$1:$B$24,2,FALSE))</f>
        <v/>
      </c>
      <c r="C333" s="77"/>
      <c r="D333" s="52"/>
      <c r="E333" s="77"/>
      <c r="F333" s="18"/>
      <c r="G333" s="73"/>
      <c r="H333" s="73"/>
      <c r="I333" s="98"/>
      <c r="J333" s="48"/>
      <c r="K333" s="72"/>
      <c r="L333" s="245"/>
      <c r="M333" s="47"/>
      <c r="N333" s="47"/>
      <c r="O333" s="47"/>
      <c r="P333" s="47"/>
      <c r="Q333" s="79"/>
      <c r="R333" s="79"/>
      <c r="S333" s="73"/>
      <c r="T333" s="73"/>
      <c r="U333" s="73"/>
      <c r="V333" s="19"/>
      <c r="W333" s="89"/>
      <c r="X333" s="73"/>
      <c r="Y333" s="73"/>
      <c r="Z333" s="73"/>
      <c r="AA333" s="18"/>
      <c r="AB333" s="18"/>
      <c r="AC333" s="73"/>
      <c r="AD333" s="69"/>
      <c r="AE333" s="73"/>
      <c r="AF333" s="22" t="str">
        <f t="shared" si="10"/>
        <v/>
      </c>
    </row>
    <row r="334" spans="1:32" ht="60" hidden="1" customHeight="1">
      <c r="A334" s="46"/>
      <c r="B334" s="26" t="str">
        <f>IF('PCA Licit, Dispensa, Inexi'!$A334="","",VLOOKUP(A334,dados!$A$1:$B$24,2,FALSE))</f>
        <v/>
      </c>
      <c r="C334" s="77"/>
      <c r="D334" s="52"/>
      <c r="E334" s="77"/>
      <c r="F334" s="18"/>
      <c r="G334" s="73"/>
      <c r="H334" s="73"/>
      <c r="I334" s="98"/>
      <c r="J334" s="48"/>
      <c r="K334" s="72"/>
      <c r="L334" s="245"/>
      <c r="M334" s="47"/>
      <c r="N334" s="47"/>
      <c r="O334" s="47"/>
      <c r="P334" s="47"/>
      <c r="Q334" s="79"/>
      <c r="R334" s="79"/>
      <c r="S334" s="73"/>
      <c r="T334" s="73"/>
      <c r="U334" s="73"/>
      <c r="V334" s="19"/>
      <c r="W334" s="89"/>
      <c r="X334" s="73"/>
      <c r="Y334" s="73"/>
      <c r="Z334" s="73"/>
      <c r="AA334" s="18"/>
      <c r="AB334" s="18"/>
      <c r="AC334" s="73"/>
      <c r="AD334" s="69"/>
      <c r="AE334" s="73"/>
      <c r="AF334" s="22" t="str">
        <f t="shared" si="10"/>
        <v/>
      </c>
    </row>
    <row r="335" spans="1:32" ht="60" hidden="1" customHeight="1">
      <c r="A335" s="46"/>
      <c r="B335" s="26" t="str">
        <f>IF('PCA Licit, Dispensa, Inexi'!$A335="","",VLOOKUP(A335,dados!$A$1:$B$24,2,FALSE))</f>
        <v/>
      </c>
      <c r="C335" s="77"/>
      <c r="D335" s="52"/>
      <c r="E335" s="77"/>
      <c r="F335" s="18"/>
      <c r="G335" s="73"/>
      <c r="H335" s="73"/>
      <c r="I335" s="98"/>
      <c r="J335" s="48"/>
      <c r="K335" s="72"/>
      <c r="L335" s="245"/>
      <c r="M335" s="47"/>
      <c r="N335" s="47"/>
      <c r="O335" s="47"/>
      <c r="P335" s="47"/>
      <c r="Q335" s="79"/>
      <c r="R335" s="79"/>
      <c r="S335" s="73"/>
      <c r="T335" s="73"/>
      <c r="U335" s="73"/>
      <c r="V335" s="19"/>
      <c r="W335" s="89"/>
      <c r="X335" s="73"/>
      <c r="Y335" s="73"/>
      <c r="Z335" s="73"/>
      <c r="AA335" s="18"/>
      <c r="AB335" s="18"/>
      <c r="AC335" s="73"/>
      <c r="AD335" s="69"/>
      <c r="AE335" s="73"/>
      <c r="AF335" s="22" t="str">
        <f t="shared" si="10"/>
        <v/>
      </c>
    </row>
    <row r="336" spans="1:32" ht="60" hidden="1" customHeight="1">
      <c r="A336" s="46"/>
      <c r="B336" s="26" t="str">
        <f>IF('PCA Licit, Dispensa, Inexi'!$A336="","",VLOOKUP(A336,dados!$A$1:$B$24,2,FALSE))</f>
        <v/>
      </c>
      <c r="C336" s="77"/>
      <c r="D336" s="52"/>
      <c r="E336" s="77"/>
      <c r="F336" s="18"/>
      <c r="G336" s="73"/>
      <c r="H336" s="73"/>
      <c r="I336" s="98"/>
      <c r="J336" s="48"/>
      <c r="K336" s="72"/>
      <c r="L336" s="245"/>
      <c r="M336" s="47"/>
      <c r="N336" s="47"/>
      <c r="O336" s="47"/>
      <c r="P336" s="47"/>
      <c r="Q336" s="79"/>
      <c r="R336" s="79"/>
      <c r="S336" s="73"/>
      <c r="T336" s="73"/>
      <c r="U336" s="73"/>
      <c r="V336" s="19"/>
      <c r="W336" s="89"/>
      <c r="X336" s="73"/>
      <c r="Y336" s="73"/>
      <c r="Z336" s="73"/>
      <c r="AA336" s="18"/>
      <c r="AB336" s="18"/>
      <c r="AC336" s="73"/>
      <c r="AD336" s="69"/>
      <c r="AE336" s="73"/>
      <c r="AF336" s="22" t="str">
        <f t="shared" si="10"/>
        <v/>
      </c>
    </row>
    <row r="337" spans="1:32" ht="60" hidden="1" customHeight="1">
      <c r="A337" s="46"/>
      <c r="B337" s="26" t="str">
        <f>IF('PCA Licit, Dispensa, Inexi'!$A337="","",VLOOKUP(A337,dados!$A$1:$B$24,2,FALSE))</f>
        <v/>
      </c>
      <c r="C337" s="77"/>
      <c r="D337" s="52"/>
      <c r="E337" s="77"/>
      <c r="F337" s="18"/>
      <c r="G337" s="73"/>
      <c r="H337" s="73"/>
      <c r="I337" s="98"/>
      <c r="J337" s="48"/>
      <c r="K337" s="72"/>
      <c r="L337" s="245"/>
      <c r="M337" s="47"/>
      <c r="N337" s="47"/>
      <c r="O337" s="47"/>
      <c r="P337" s="47"/>
      <c r="Q337" s="79"/>
      <c r="R337" s="79"/>
      <c r="S337" s="73"/>
      <c r="T337" s="73"/>
      <c r="U337" s="73"/>
      <c r="V337" s="19"/>
      <c r="W337" s="89"/>
      <c r="X337" s="73"/>
      <c r="Y337" s="73"/>
      <c r="Z337" s="73"/>
      <c r="AA337" s="18"/>
      <c r="AB337" s="18"/>
      <c r="AC337" s="73"/>
      <c r="AD337" s="69"/>
      <c r="AE337" s="73"/>
      <c r="AF337" s="22" t="str">
        <f t="shared" si="10"/>
        <v/>
      </c>
    </row>
    <row r="338" spans="1:32" ht="60" hidden="1" customHeight="1">
      <c r="A338" s="46"/>
      <c r="B338" s="26" t="str">
        <f>IF('PCA Licit, Dispensa, Inexi'!$A338="","",VLOOKUP(A338,dados!$A$1:$B$24,2,FALSE))</f>
        <v/>
      </c>
      <c r="C338" s="77"/>
      <c r="D338" s="52"/>
      <c r="E338" s="77"/>
      <c r="F338" s="18"/>
      <c r="G338" s="73"/>
      <c r="H338" s="73"/>
      <c r="I338" s="98"/>
      <c r="J338" s="48"/>
      <c r="K338" s="72"/>
      <c r="L338" s="245"/>
      <c r="M338" s="47"/>
      <c r="N338" s="47"/>
      <c r="O338" s="47"/>
      <c r="P338" s="47"/>
      <c r="Q338" s="79"/>
      <c r="R338" s="79"/>
      <c r="S338" s="73"/>
      <c r="T338" s="73"/>
      <c r="U338" s="73"/>
      <c r="V338" s="19"/>
      <c r="W338" s="89"/>
      <c r="X338" s="73"/>
      <c r="Y338" s="73"/>
      <c r="Z338" s="73"/>
      <c r="AA338" s="18"/>
      <c r="AB338" s="18"/>
      <c r="AC338" s="73"/>
      <c r="AD338" s="69"/>
      <c r="AE338" s="73"/>
      <c r="AF338" s="22" t="str">
        <f t="shared" si="10"/>
        <v/>
      </c>
    </row>
    <row r="339" spans="1:32" ht="60" hidden="1" customHeight="1">
      <c r="A339" s="46"/>
      <c r="B339" s="26" t="str">
        <f>IF('PCA Licit, Dispensa, Inexi'!$A339="","",VLOOKUP(A339,dados!$A$1:$B$24,2,FALSE))</f>
        <v/>
      </c>
      <c r="C339" s="77"/>
      <c r="D339" s="52"/>
      <c r="E339" s="77"/>
      <c r="F339" s="18"/>
      <c r="G339" s="73"/>
      <c r="H339" s="73"/>
      <c r="I339" s="98"/>
      <c r="J339" s="48"/>
      <c r="K339" s="72"/>
      <c r="L339" s="245"/>
      <c r="M339" s="47"/>
      <c r="N339" s="47"/>
      <c r="O339" s="47"/>
      <c r="P339" s="47"/>
      <c r="Q339" s="79"/>
      <c r="R339" s="79"/>
      <c r="S339" s="73"/>
      <c r="T339" s="73"/>
      <c r="U339" s="73"/>
      <c r="V339" s="19"/>
      <c r="W339" s="89"/>
      <c r="X339" s="73"/>
      <c r="Y339" s="73"/>
      <c r="Z339" s="73"/>
      <c r="AA339" s="18"/>
      <c r="AB339" s="18"/>
      <c r="AC339" s="73"/>
      <c r="AD339" s="69"/>
      <c r="AE339" s="73"/>
      <c r="AF339" s="22" t="str">
        <f t="shared" si="10"/>
        <v/>
      </c>
    </row>
    <row r="340" spans="1:32" ht="60" hidden="1" customHeight="1">
      <c r="A340" s="46"/>
      <c r="B340" s="26" t="str">
        <f>IF('PCA Licit, Dispensa, Inexi'!$A340="","",VLOOKUP(A340,dados!$A$1:$B$24,2,FALSE))</f>
        <v/>
      </c>
      <c r="C340" s="77"/>
      <c r="D340" s="52"/>
      <c r="E340" s="77"/>
      <c r="F340" s="18"/>
      <c r="G340" s="73"/>
      <c r="H340" s="73"/>
      <c r="I340" s="98"/>
      <c r="J340" s="48"/>
      <c r="K340" s="72"/>
      <c r="L340" s="245"/>
      <c r="M340" s="47"/>
      <c r="N340" s="47"/>
      <c r="O340" s="47"/>
      <c r="P340" s="47"/>
      <c r="Q340" s="79"/>
      <c r="R340" s="79"/>
      <c r="S340" s="73"/>
      <c r="T340" s="73"/>
      <c r="U340" s="73"/>
      <c r="V340" s="19"/>
      <c r="W340" s="89"/>
      <c r="X340" s="73"/>
      <c r="Y340" s="73"/>
      <c r="Z340" s="73"/>
      <c r="AA340" s="18"/>
      <c r="AB340" s="18"/>
      <c r="AC340" s="73"/>
      <c r="AD340" s="69"/>
      <c r="AE340" s="73"/>
      <c r="AF340" s="22" t="str">
        <f t="shared" si="10"/>
        <v/>
      </c>
    </row>
    <row r="341" spans="1:32" ht="60" hidden="1" customHeight="1">
      <c r="A341" s="46"/>
      <c r="B341" s="26" t="str">
        <f>IF('PCA Licit, Dispensa, Inexi'!$A341="","",VLOOKUP(A341,dados!$A$1:$B$24,2,FALSE))</f>
        <v/>
      </c>
      <c r="C341" s="77"/>
      <c r="D341" s="52"/>
      <c r="E341" s="77"/>
      <c r="F341" s="18"/>
      <c r="G341" s="73"/>
      <c r="H341" s="73"/>
      <c r="I341" s="98"/>
      <c r="J341" s="48"/>
      <c r="K341" s="72"/>
      <c r="L341" s="245"/>
      <c r="M341" s="47"/>
      <c r="N341" s="47"/>
      <c r="O341" s="47"/>
      <c r="P341" s="47"/>
      <c r="Q341" s="79"/>
      <c r="R341" s="79"/>
      <c r="S341" s="73"/>
      <c r="T341" s="73"/>
      <c r="U341" s="73"/>
      <c r="V341" s="19"/>
      <c r="W341" s="89"/>
      <c r="X341" s="73"/>
      <c r="Y341" s="73"/>
      <c r="Z341" s="73"/>
      <c r="AA341" s="18"/>
      <c r="AB341" s="18"/>
      <c r="AC341" s="73"/>
      <c r="AD341" s="69"/>
      <c r="AE341" s="73"/>
      <c r="AF341" s="22" t="str">
        <f t="shared" si="10"/>
        <v/>
      </c>
    </row>
    <row r="342" spans="1:32" ht="60" hidden="1" customHeight="1">
      <c r="A342" s="46"/>
      <c r="B342" s="26" t="str">
        <f>IF('PCA Licit, Dispensa, Inexi'!$A342="","",VLOOKUP(A342,dados!$A$1:$B$24,2,FALSE))</f>
        <v/>
      </c>
      <c r="C342" s="77"/>
      <c r="D342" s="52"/>
      <c r="E342" s="77"/>
      <c r="F342" s="18"/>
      <c r="G342" s="73"/>
      <c r="H342" s="73"/>
      <c r="I342" s="98"/>
      <c r="J342" s="48"/>
      <c r="K342" s="72"/>
      <c r="L342" s="245"/>
      <c r="M342" s="47"/>
      <c r="N342" s="47"/>
      <c r="O342" s="47"/>
      <c r="P342" s="47"/>
      <c r="Q342" s="79"/>
      <c r="R342" s="79"/>
      <c r="S342" s="73"/>
      <c r="T342" s="73"/>
      <c r="U342" s="73"/>
      <c r="V342" s="19"/>
      <c r="W342" s="89"/>
      <c r="X342" s="73"/>
      <c r="Y342" s="73"/>
      <c r="Z342" s="73"/>
      <c r="AA342" s="18"/>
      <c r="AB342" s="18"/>
      <c r="AC342" s="73"/>
      <c r="AD342" s="69"/>
      <c r="AE342" s="73"/>
      <c r="AF342" s="22" t="str">
        <f t="shared" si="10"/>
        <v/>
      </c>
    </row>
    <row r="343" spans="1:32" ht="60" hidden="1" customHeight="1">
      <c r="A343" s="46"/>
      <c r="B343" s="26" t="str">
        <f>IF('PCA Licit, Dispensa, Inexi'!$A343="","",VLOOKUP(A343,dados!$A$1:$B$24,2,FALSE))</f>
        <v/>
      </c>
      <c r="C343" s="77"/>
      <c r="D343" s="52"/>
      <c r="E343" s="77"/>
      <c r="F343" s="18"/>
      <c r="G343" s="73"/>
      <c r="H343" s="73"/>
      <c r="I343" s="98"/>
      <c r="J343" s="48"/>
      <c r="K343" s="72"/>
      <c r="L343" s="245"/>
      <c r="M343" s="47"/>
      <c r="N343" s="47"/>
      <c r="O343" s="47"/>
      <c r="P343" s="47"/>
      <c r="Q343" s="79"/>
      <c r="R343" s="79"/>
      <c r="S343" s="73"/>
      <c r="T343" s="73"/>
      <c r="U343" s="73"/>
      <c r="V343" s="19"/>
      <c r="W343" s="89"/>
      <c r="X343" s="73"/>
      <c r="Y343" s="73"/>
      <c r="Z343" s="73"/>
      <c r="AA343" s="18"/>
      <c r="AB343" s="18"/>
      <c r="AC343" s="73"/>
      <c r="AD343" s="69"/>
      <c r="AE343" s="73"/>
      <c r="AF343" s="22" t="str">
        <f t="shared" si="10"/>
        <v/>
      </c>
    </row>
    <row r="344" spans="1:32" ht="60" hidden="1" customHeight="1">
      <c r="A344" s="46"/>
      <c r="B344" s="26" t="str">
        <f>IF('PCA Licit, Dispensa, Inexi'!$A343="","",VLOOKUP(A344,dados!$A$1:$B$24,2,FALSE))</f>
        <v/>
      </c>
      <c r="C344" s="77"/>
      <c r="D344" s="52"/>
      <c r="E344" s="77"/>
      <c r="F344" s="18"/>
      <c r="G344" s="73"/>
      <c r="H344" s="73"/>
      <c r="I344" s="98"/>
      <c r="J344" s="48"/>
      <c r="K344" s="72"/>
      <c r="L344" s="245"/>
      <c r="M344" s="47"/>
      <c r="N344" s="47"/>
      <c r="O344" s="47"/>
      <c r="P344" s="47"/>
      <c r="Q344" s="79"/>
      <c r="R344" s="79"/>
      <c r="S344" s="73"/>
      <c r="T344" s="73"/>
      <c r="U344" s="73"/>
      <c r="V344" s="19"/>
      <c r="W344" s="89"/>
      <c r="X344" s="73"/>
      <c r="Y344" s="73"/>
      <c r="Z344" s="73"/>
      <c r="AA344" s="18"/>
      <c r="AB344" s="18"/>
      <c r="AC344" s="73"/>
      <c r="AD344" s="69"/>
      <c r="AE344" s="73"/>
      <c r="AF344" s="22" t="str">
        <f t="shared" si="10"/>
        <v/>
      </c>
    </row>
    <row r="345" spans="1:32" ht="60" hidden="1" customHeight="1">
      <c r="A345" s="46"/>
      <c r="B345" s="26" t="str">
        <f>IF('PCA Licit, Dispensa, Inexi'!$A344="","",VLOOKUP(A345,dados!$A$1:$B$24,2,FALSE))</f>
        <v/>
      </c>
      <c r="C345" s="77"/>
      <c r="D345" s="52"/>
      <c r="E345" s="77"/>
      <c r="F345" s="18"/>
      <c r="G345" s="73"/>
      <c r="H345" s="73"/>
      <c r="I345" s="98"/>
      <c r="J345" s="48"/>
      <c r="K345" s="72"/>
      <c r="L345" s="245"/>
      <c r="M345" s="47"/>
      <c r="N345" s="47"/>
      <c r="O345" s="47"/>
      <c r="P345" s="47"/>
      <c r="Q345" s="79"/>
      <c r="R345" s="79"/>
      <c r="S345" s="73"/>
      <c r="T345" s="73"/>
      <c r="U345" s="73"/>
      <c r="V345" s="19"/>
      <c r="W345" s="89"/>
      <c r="X345" s="73"/>
      <c r="Y345" s="73"/>
      <c r="Z345" s="73"/>
      <c r="AA345" s="18"/>
      <c r="AB345" s="18"/>
      <c r="AC345" s="73"/>
      <c r="AD345" s="69"/>
      <c r="AE345" s="73"/>
      <c r="AF345" s="22" t="str">
        <f t="shared" si="10"/>
        <v/>
      </c>
    </row>
    <row r="346" spans="1:32" ht="60" hidden="1" customHeight="1">
      <c r="A346" s="46"/>
      <c r="B346" s="26" t="str">
        <f>IF('PCA Licit, Dispensa, Inexi'!$A345="","",VLOOKUP(A346,dados!$A$1:$B$24,2,FALSE))</f>
        <v/>
      </c>
      <c r="C346" s="77"/>
      <c r="D346" s="52"/>
      <c r="E346" s="77"/>
      <c r="F346" s="18"/>
      <c r="G346" s="73"/>
      <c r="H346" s="73"/>
      <c r="I346" s="98"/>
      <c r="J346" s="48"/>
      <c r="K346" s="72"/>
      <c r="L346" s="245"/>
      <c r="M346" s="47"/>
      <c r="N346" s="47"/>
      <c r="O346" s="47"/>
      <c r="P346" s="47"/>
      <c r="Q346" s="79"/>
      <c r="R346" s="79"/>
      <c r="S346" s="73"/>
      <c r="T346" s="73"/>
      <c r="U346" s="73"/>
      <c r="V346" s="19"/>
      <c r="W346" s="89"/>
      <c r="X346" s="73"/>
      <c r="Y346" s="73"/>
      <c r="Z346" s="73"/>
      <c r="AA346" s="18"/>
      <c r="AB346" s="18"/>
      <c r="AC346" s="73"/>
      <c r="AD346" s="69"/>
      <c r="AE346" s="73"/>
      <c r="AF346" s="22" t="str">
        <f t="shared" si="10"/>
        <v/>
      </c>
    </row>
    <row r="347" spans="1:32" ht="60" hidden="1" customHeight="1">
      <c r="A347" s="46"/>
      <c r="B347" s="26" t="str">
        <f>IF('PCA Licit, Dispensa, Inexi'!$A346="","",VLOOKUP(A347,dados!$A$1:$B$24,2,FALSE))</f>
        <v/>
      </c>
      <c r="C347" s="77"/>
      <c r="D347" s="52"/>
      <c r="E347" s="77"/>
      <c r="F347" s="18"/>
      <c r="G347" s="73"/>
      <c r="H347" s="73"/>
      <c r="I347" s="98"/>
      <c r="J347" s="48"/>
      <c r="K347" s="72"/>
      <c r="L347" s="245"/>
      <c r="M347" s="47"/>
      <c r="N347" s="47"/>
      <c r="O347" s="47"/>
      <c r="P347" s="47"/>
      <c r="Q347" s="79"/>
      <c r="R347" s="79"/>
      <c r="S347" s="73"/>
      <c r="T347" s="73"/>
      <c r="U347" s="73"/>
      <c r="V347" s="19"/>
      <c r="W347" s="89"/>
      <c r="X347" s="73"/>
      <c r="Y347" s="73"/>
      <c r="Z347" s="73"/>
      <c r="AA347" s="18"/>
      <c r="AB347" s="18"/>
      <c r="AC347" s="73"/>
      <c r="AD347" s="69"/>
      <c r="AE347" s="73"/>
      <c r="AF347" s="22" t="str">
        <f t="shared" si="10"/>
        <v/>
      </c>
    </row>
    <row r="348" spans="1:32" ht="60" hidden="1" customHeight="1">
      <c r="A348" s="46"/>
      <c r="B348" s="26" t="str">
        <f>IF('PCA Licit, Dispensa, Inexi'!$A347="","",VLOOKUP(A348,dados!$A$1:$B$24,2,FALSE))</f>
        <v/>
      </c>
      <c r="C348" s="77"/>
      <c r="D348" s="52"/>
      <c r="E348" s="77"/>
      <c r="F348" s="18"/>
      <c r="G348" s="73"/>
      <c r="H348" s="73"/>
      <c r="I348" s="98"/>
      <c r="J348" s="48"/>
      <c r="K348" s="72"/>
      <c r="L348" s="245"/>
      <c r="M348" s="47"/>
      <c r="N348" s="47"/>
      <c r="O348" s="47"/>
      <c r="P348" s="47"/>
      <c r="Q348" s="79"/>
      <c r="R348" s="79"/>
      <c r="S348" s="73"/>
      <c r="T348" s="73"/>
      <c r="U348" s="73"/>
      <c r="V348" s="19"/>
      <c r="W348" s="89"/>
      <c r="X348" s="73"/>
      <c r="Y348" s="73"/>
      <c r="Z348" s="73"/>
      <c r="AA348" s="18"/>
      <c r="AB348" s="18"/>
      <c r="AC348" s="73"/>
      <c r="AD348" s="69"/>
      <c r="AE348" s="73"/>
      <c r="AF348" s="22" t="str">
        <f t="shared" si="10"/>
        <v/>
      </c>
    </row>
    <row r="349" spans="1:32" ht="60" hidden="1" customHeight="1">
      <c r="A349" s="46"/>
      <c r="B349" s="26" t="str">
        <f>IF('PCA Licit, Dispensa, Inexi'!$A348="","",VLOOKUP(A349,dados!$A$1:$B$24,2,FALSE))</f>
        <v/>
      </c>
      <c r="C349" s="77"/>
      <c r="D349" s="52"/>
      <c r="E349" s="77"/>
      <c r="F349" s="18"/>
      <c r="G349" s="73"/>
      <c r="H349" s="73"/>
      <c r="I349" s="98"/>
      <c r="J349" s="48"/>
      <c r="K349" s="72"/>
      <c r="L349" s="245"/>
      <c r="M349" s="47"/>
      <c r="N349" s="47"/>
      <c r="O349" s="47"/>
      <c r="P349" s="47"/>
      <c r="Q349" s="79"/>
      <c r="R349" s="79"/>
      <c r="S349" s="73"/>
      <c r="T349" s="73"/>
      <c r="U349" s="73"/>
      <c r="V349" s="19"/>
      <c r="W349" s="89"/>
      <c r="X349" s="73"/>
      <c r="Y349" s="73"/>
      <c r="Z349" s="73"/>
      <c r="AA349" s="18"/>
      <c r="AB349" s="18"/>
      <c r="AC349" s="73"/>
      <c r="AD349" s="69"/>
      <c r="AE349" s="73"/>
      <c r="AF349" s="22" t="str">
        <f t="shared" si="10"/>
        <v/>
      </c>
    </row>
    <row r="350" spans="1:32" ht="60" hidden="1" customHeight="1">
      <c r="A350" s="46"/>
      <c r="B350" s="26" t="str">
        <f>IF('PCA Licit, Dispensa, Inexi'!$A349="","",VLOOKUP(A350,dados!$A$1:$B$24,2,FALSE))</f>
        <v/>
      </c>
      <c r="C350" s="77"/>
      <c r="D350" s="52"/>
      <c r="E350" s="77"/>
      <c r="F350" s="18"/>
      <c r="G350" s="73"/>
      <c r="H350" s="73"/>
      <c r="I350" s="98"/>
      <c r="J350" s="48"/>
      <c r="K350" s="72"/>
      <c r="L350" s="245"/>
      <c r="M350" s="47"/>
      <c r="N350" s="47"/>
      <c r="O350" s="47"/>
      <c r="P350" s="47"/>
      <c r="Q350" s="79"/>
      <c r="R350" s="79"/>
      <c r="S350" s="73"/>
      <c r="T350" s="73"/>
      <c r="U350" s="73"/>
      <c r="V350" s="19"/>
      <c r="W350" s="89"/>
      <c r="X350" s="73"/>
      <c r="Y350" s="73"/>
      <c r="Z350" s="73"/>
      <c r="AA350" s="18"/>
      <c r="AB350" s="18"/>
      <c r="AC350" s="73"/>
      <c r="AD350" s="69"/>
      <c r="AE350" s="73"/>
      <c r="AF350" s="22" t="str">
        <f t="shared" si="10"/>
        <v/>
      </c>
    </row>
    <row r="351" spans="1:32" ht="60" hidden="1" customHeight="1">
      <c r="A351" s="46"/>
      <c r="B351" s="26" t="str">
        <f>IF('PCA Licit, Dispensa, Inexi'!$A350="","",VLOOKUP(A351,dados!$A$1:$B$24,2,FALSE))</f>
        <v/>
      </c>
      <c r="C351" s="77"/>
      <c r="D351" s="52"/>
      <c r="E351" s="77"/>
      <c r="F351" s="18"/>
      <c r="G351" s="73"/>
      <c r="H351" s="73"/>
      <c r="I351" s="98"/>
      <c r="J351" s="48"/>
      <c r="K351" s="72"/>
      <c r="L351" s="245"/>
      <c r="M351" s="47"/>
      <c r="N351" s="47"/>
      <c r="O351" s="47"/>
      <c r="P351" s="47"/>
      <c r="Q351" s="79"/>
      <c r="R351" s="79"/>
      <c r="S351" s="73"/>
      <c r="T351" s="73"/>
      <c r="U351" s="73"/>
      <c r="V351" s="19"/>
      <c r="W351" s="89"/>
      <c r="X351" s="73"/>
      <c r="Y351" s="73"/>
      <c r="Z351" s="73"/>
      <c r="AA351" s="18"/>
      <c r="AB351" s="18"/>
      <c r="AC351" s="73"/>
      <c r="AD351" s="69"/>
      <c r="AE351" s="73"/>
      <c r="AF351" s="22" t="str">
        <f t="shared" si="10"/>
        <v/>
      </c>
    </row>
    <row r="352" spans="1:32" ht="60" hidden="1" customHeight="1">
      <c r="A352" s="46"/>
      <c r="B352" s="26" t="str">
        <f>IF('PCA Licit, Dispensa, Inexi'!$A351="","",VLOOKUP(A352,dados!$A$1:$B$24,2,FALSE))</f>
        <v/>
      </c>
      <c r="C352" s="77"/>
      <c r="D352" s="52"/>
      <c r="E352" s="77"/>
      <c r="F352" s="18"/>
      <c r="G352" s="73"/>
      <c r="H352" s="73"/>
      <c r="I352" s="98"/>
      <c r="J352" s="48"/>
      <c r="K352" s="72"/>
      <c r="L352" s="245"/>
      <c r="M352" s="47"/>
      <c r="N352" s="47"/>
      <c r="O352" s="47"/>
      <c r="P352" s="47"/>
      <c r="Q352" s="79"/>
      <c r="R352" s="79"/>
      <c r="S352" s="73"/>
      <c r="T352" s="73"/>
      <c r="U352" s="73"/>
      <c r="V352" s="19"/>
      <c r="W352" s="89"/>
      <c r="X352" s="73"/>
      <c r="Y352" s="73"/>
      <c r="Z352" s="73"/>
      <c r="AA352" s="18"/>
      <c r="AB352" s="18"/>
      <c r="AC352" s="73"/>
      <c r="AD352" s="69"/>
      <c r="AE352" s="73"/>
      <c r="AF352" s="22" t="str">
        <f t="shared" si="10"/>
        <v/>
      </c>
    </row>
    <row r="353" spans="1:32" ht="60" hidden="1" customHeight="1">
      <c r="A353" s="46"/>
      <c r="B353" s="26" t="str">
        <f>IF('PCA Licit, Dispensa, Inexi'!$A352="","",VLOOKUP(A353,dados!$A$1:$B$24,2,FALSE))</f>
        <v/>
      </c>
      <c r="C353" s="77"/>
      <c r="D353" s="52"/>
      <c r="E353" s="77"/>
      <c r="F353" s="18"/>
      <c r="G353" s="73"/>
      <c r="H353" s="73"/>
      <c r="I353" s="98"/>
      <c r="J353" s="48"/>
      <c r="K353" s="72"/>
      <c r="L353" s="245"/>
      <c r="M353" s="47"/>
      <c r="N353" s="47"/>
      <c r="O353" s="47"/>
      <c r="P353" s="47"/>
      <c r="Q353" s="79"/>
      <c r="R353" s="79"/>
      <c r="S353" s="73"/>
      <c r="T353" s="73"/>
      <c r="U353" s="73"/>
      <c r="V353" s="19"/>
      <c r="W353" s="89"/>
      <c r="X353" s="73"/>
      <c r="Y353" s="73"/>
      <c r="Z353" s="73"/>
      <c r="AA353" s="18"/>
      <c r="AB353" s="18"/>
      <c r="AC353" s="73"/>
      <c r="AD353" s="69"/>
      <c r="AE353" s="73"/>
      <c r="AF353" s="22" t="str">
        <f t="shared" si="10"/>
        <v/>
      </c>
    </row>
    <row r="354" spans="1:32" ht="60" hidden="1" customHeight="1">
      <c r="A354" s="46"/>
      <c r="B354" s="26" t="str">
        <f>IF('PCA Licit, Dispensa, Inexi'!$A353="","",VLOOKUP(A354,dados!$A$1:$B$24,2,FALSE))</f>
        <v/>
      </c>
      <c r="C354" s="77"/>
      <c r="D354" s="52"/>
      <c r="E354" s="77"/>
      <c r="F354" s="18"/>
      <c r="G354" s="73"/>
      <c r="H354" s="73"/>
      <c r="I354" s="98"/>
      <c r="J354" s="48"/>
      <c r="K354" s="72"/>
      <c r="L354" s="245"/>
      <c r="M354" s="47"/>
      <c r="N354" s="47"/>
      <c r="O354" s="47"/>
      <c r="P354" s="47"/>
      <c r="Q354" s="79"/>
      <c r="R354" s="79"/>
      <c r="S354" s="73"/>
      <c r="T354" s="73"/>
      <c r="U354" s="73"/>
      <c r="V354" s="19"/>
      <c r="W354" s="89"/>
      <c r="X354" s="73"/>
      <c r="Y354" s="73"/>
      <c r="Z354" s="73"/>
      <c r="AA354" s="18"/>
      <c r="AB354" s="18"/>
      <c r="AC354" s="73"/>
      <c r="AD354" s="69"/>
      <c r="AE354" s="73"/>
      <c r="AF354" s="22" t="str">
        <f t="shared" si="10"/>
        <v/>
      </c>
    </row>
    <row r="355" spans="1:32" ht="60" hidden="1" customHeight="1">
      <c r="A355" s="46"/>
      <c r="B355" s="26" t="str">
        <f>IF('PCA Licit, Dispensa, Inexi'!$A354="","",VLOOKUP(A355,dados!$A$1:$B$24,2,FALSE))</f>
        <v/>
      </c>
      <c r="C355" s="77"/>
      <c r="D355" s="52"/>
      <c r="E355" s="77"/>
      <c r="F355" s="18"/>
      <c r="G355" s="73"/>
      <c r="H355" s="73"/>
      <c r="I355" s="98"/>
      <c r="J355" s="48"/>
      <c r="K355" s="72"/>
      <c r="L355" s="245"/>
      <c r="M355" s="47"/>
      <c r="N355" s="47"/>
      <c r="O355" s="47"/>
      <c r="P355" s="47"/>
      <c r="Q355" s="79"/>
      <c r="R355" s="79"/>
      <c r="S355" s="73"/>
      <c r="T355" s="73"/>
      <c r="U355" s="73"/>
      <c r="V355" s="19"/>
      <c r="W355" s="89"/>
      <c r="X355" s="73"/>
      <c r="Y355" s="73"/>
      <c r="Z355" s="73"/>
      <c r="AA355" s="18"/>
      <c r="AB355" s="18"/>
      <c r="AC355" s="73"/>
      <c r="AD355" s="69"/>
      <c r="AE355" s="73"/>
      <c r="AF355" s="22" t="str">
        <f t="shared" si="10"/>
        <v/>
      </c>
    </row>
    <row r="356" spans="1:32" ht="60" hidden="1" customHeight="1">
      <c r="A356" s="46"/>
      <c r="B356" s="26" t="str">
        <f>IF('PCA Licit, Dispensa, Inexi'!$A355="","",VLOOKUP(A356,dados!$A$1:$B$24,2,FALSE))</f>
        <v/>
      </c>
      <c r="C356" s="77"/>
      <c r="D356" s="52"/>
      <c r="E356" s="77"/>
      <c r="F356" s="18"/>
      <c r="G356" s="73"/>
      <c r="H356" s="73"/>
      <c r="I356" s="98"/>
      <c r="J356" s="48"/>
      <c r="K356" s="72"/>
      <c r="L356" s="245"/>
      <c r="M356" s="47"/>
      <c r="N356" s="47"/>
      <c r="O356" s="47"/>
      <c r="P356" s="47"/>
      <c r="Q356" s="79"/>
      <c r="R356" s="79"/>
      <c r="S356" s="73"/>
      <c r="T356" s="73"/>
      <c r="U356" s="73"/>
      <c r="V356" s="19"/>
      <c r="W356" s="89"/>
      <c r="X356" s="73"/>
      <c r="Y356" s="73"/>
      <c r="Z356" s="73"/>
      <c r="AA356" s="18"/>
      <c r="AB356" s="18"/>
      <c r="AC356" s="73"/>
      <c r="AD356" s="69"/>
      <c r="AE356" s="73"/>
      <c r="AF356" s="22" t="str">
        <f t="shared" si="10"/>
        <v/>
      </c>
    </row>
    <row r="357" spans="1:32" ht="60" hidden="1" customHeight="1">
      <c r="A357" s="46"/>
      <c r="B357" s="26" t="str">
        <f>IF('PCA Licit, Dispensa, Inexi'!$A356="","",VLOOKUP(A357,dados!$A$1:$B$24,2,FALSE))</f>
        <v/>
      </c>
      <c r="C357" s="77"/>
      <c r="D357" s="52"/>
      <c r="E357" s="77"/>
      <c r="F357" s="18"/>
      <c r="G357" s="73"/>
      <c r="H357" s="73"/>
      <c r="I357" s="98"/>
      <c r="J357" s="48"/>
      <c r="K357" s="72"/>
      <c r="L357" s="245"/>
      <c r="M357" s="47"/>
      <c r="N357" s="47"/>
      <c r="O357" s="47"/>
      <c r="P357" s="47"/>
      <c r="Q357" s="79"/>
      <c r="R357" s="79"/>
      <c r="S357" s="73"/>
      <c r="T357" s="73"/>
      <c r="U357" s="73"/>
      <c r="V357" s="19"/>
      <c r="W357" s="89"/>
      <c r="X357" s="73"/>
      <c r="Y357" s="73"/>
      <c r="Z357" s="73"/>
      <c r="AA357" s="18"/>
      <c r="AB357" s="18"/>
      <c r="AC357" s="73"/>
      <c r="AD357" s="69"/>
      <c r="AE357" s="73"/>
      <c r="AF357" s="22" t="str">
        <f t="shared" si="10"/>
        <v/>
      </c>
    </row>
    <row r="358" spans="1:32" ht="60" hidden="1" customHeight="1">
      <c r="A358" s="46"/>
      <c r="B358" s="26" t="str">
        <f>IF('PCA Licit, Dispensa, Inexi'!$A357="","",VLOOKUP(A358,dados!$A$1:$B$24,2,FALSE))</f>
        <v/>
      </c>
      <c r="C358" s="77"/>
      <c r="D358" s="52"/>
      <c r="E358" s="77"/>
      <c r="F358" s="18"/>
      <c r="G358" s="73"/>
      <c r="H358" s="73"/>
      <c r="I358" s="98"/>
      <c r="J358" s="48"/>
      <c r="K358" s="72"/>
      <c r="L358" s="245"/>
      <c r="M358" s="47"/>
      <c r="N358" s="47"/>
      <c r="O358" s="47"/>
      <c r="P358" s="47"/>
      <c r="Q358" s="79"/>
      <c r="R358" s="79"/>
      <c r="S358" s="73"/>
      <c r="T358" s="73"/>
      <c r="U358" s="73"/>
      <c r="V358" s="19"/>
      <c r="W358" s="89"/>
      <c r="X358" s="73"/>
      <c r="Y358" s="73"/>
      <c r="Z358" s="73"/>
      <c r="AA358" s="18"/>
      <c r="AB358" s="18"/>
      <c r="AC358" s="73"/>
      <c r="AD358" s="69"/>
      <c r="AE358" s="73"/>
      <c r="AF358" s="22" t="str">
        <f t="shared" si="10"/>
        <v/>
      </c>
    </row>
    <row r="359" spans="1:32" ht="60" hidden="1" customHeight="1">
      <c r="A359" s="46"/>
      <c r="B359" s="26" t="str">
        <f>IF('PCA Licit, Dispensa, Inexi'!$A358="","",VLOOKUP(A359,dados!$A$1:$B$24,2,FALSE))</f>
        <v/>
      </c>
      <c r="C359" s="77"/>
      <c r="D359" s="52"/>
      <c r="E359" s="77"/>
      <c r="F359" s="18"/>
      <c r="G359" s="73"/>
      <c r="H359" s="73"/>
      <c r="I359" s="98"/>
      <c r="J359" s="48"/>
      <c r="K359" s="72"/>
      <c r="L359" s="245"/>
      <c r="M359" s="47"/>
      <c r="N359" s="47"/>
      <c r="O359" s="47"/>
      <c r="P359" s="47"/>
      <c r="Q359" s="79"/>
      <c r="R359" s="79"/>
      <c r="S359" s="73"/>
      <c r="T359" s="73"/>
      <c r="U359" s="73"/>
      <c r="V359" s="19"/>
      <c r="W359" s="89"/>
      <c r="X359" s="73"/>
      <c r="Y359" s="73"/>
      <c r="Z359" s="73"/>
      <c r="AA359" s="18"/>
      <c r="AB359" s="18"/>
      <c r="AC359" s="73"/>
      <c r="AD359" s="69"/>
      <c r="AE359" s="73"/>
      <c r="AF359" s="22" t="str">
        <f t="shared" si="10"/>
        <v/>
      </c>
    </row>
    <row r="360" spans="1:32" ht="60" hidden="1" customHeight="1">
      <c r="A360" s="46"/>
      <c r="B360" s="26" t="str">
        <f>IF('PCA Licit, Dispensa, Inexi'!$A359="","",VLOOKUP(A360,dados!$A$1:$B$24,2,FALSE))</f>
        <v/>
      </c>
      <c r="C360" s="77"/>
      <c r="D360" s="52"/>
      <c r="E360" s="77"/>
      <c r="F360" s="18"/>
      <c r="G360" s="73"/>
      <c r="H360" s="73"/>
      <c r="I360" s="98"/>
      <c r="J360" s="48"/>
      <c r="K360" s="72"/>
      <c r="L360" s="245"/>
      <c r="M360" s="47"/>
      <c r="N360" s="47"/>
      <c r="O360" s="47"/>
      <c r="P360" s="47"/>
      <c r="Q360" s="79"/>
      <c r="R360" s="79"/>
      <c r="S360" s="73"/>
      <c r="T360" s="73"/>
      <c r="U360" s="73"/>
      <c r="V360" s="19"/>
      <c r="W360" s="89"/>
      <c r="X360" s="73"/>
      <c r="Y360" s="73"/>
      <c r="Z360" s="73"/>
      <c r="AA360" s="18"/>
      <c r="AB360" s="18"/>
      <c r="AC360" s="73"/>
      <c r="AD360" s="69"/>
      <c r="AE360" s="73"/>
      <c r="AF360" s="22" t="str">
        <f t="shared" si="10"/>
        <v/>
      </c>
    </row>
    <row r="361" spans="1:32" ht="60" hidden="1" customHeight="1">
      <c r="B361" s="26" t="str">
        <f>IF('PCA Licit, Dispensa, Inexi'!$A360="","",VLOOKUP(A361,dados!$A$1:$B$24,2,FALSE))</f>
        <v/>
      </c>
      <c r="C361" s="77"/>
      <c r="D361" s="52"/>
      <c r="E361" s="77"/>
      <c r="F361" s="18"/>
      <c r="G361" s="73"/>
      <c r="H361" s="73"/>
      <c r="I361" s="98"/>
      <c r="J361" s="48"/>
      <c r="K361" s="72"/>
      <c r="L361" s="245"/>
      <c r="M361" s="47"/>
      <c r="N361" s="47"/>
      <c r="O361" s="47"/>
      <c r="P361" s="47"/>
      <c r="Q361" s="79"/>
      <c r="R361" s="79"/>
      <c r="S361" s="73"/>
      <c r="T361" s="73"/>
      <c r="U361" s="73"/>
      <c r="V361" s="19"/>
      <c r="W361" s="89"/>
      <c r="X361" s="73"/>
      <c r="Y361" s="73"/>
      <c r="Z361" s="73"/>
      <c r="AA361" s="18"/>
      <c r="AB361" s="18"/>
      <c r="AC361" s="73"/>
      <c r="AD361" s="69"/>
      <c r="AE361" s="73"/>
      <c r="AF361" s="22" t="str">
        <f t="shared" si="10"/>
        <v/>
      </c>
    </row>
    <row r="362" spans="1:32" ht="60" hidden="1" customHeight="1">
      <c r="B362" s="26" t="str">
        <f>IF('PCA Licit, Dispensa, Inexi'!$A361="","",VLOOKUP(A362,dados!$A$1:$B$24,2,FALSE))</f>
        <v/>
      </c>
      <c r="C362" s="77"/>
      <c r="D362" s="52"/>
      <c r="E362" s="77"/>
      <c r="F362" s="18"/>
      <c r="G362" s="73"/>
      <c r="H362" s="73"/>
      <c r="I362" s="98"/>
      <c r="J362" s="48"/>
      <c r="K362" s="72"/>
      <c r="L362" s="245"/>
      <c r="M362" s="47"/>
      <c r="N362" s="47"/>
      <c r="O362" s="47"/>
      <c r="P362" s="47"/>
      <c r="Q362" s="79"/>
      <c r="R362" s="79"/>
      <c r="S362" s="73"/>
      <c r="T362" s="73"/>
      <c r="U362" s="73"/>
      <c r="V362" s="19"/>
      <c r="W362" s="89"/>
      <c r="X362" s="73"/>
      <c r="Y362" s="73"/>
      <c r="Z362" s="73"/>
      <c r="AA362" s="18"/>
      <c r="AB362" s="18"/>
      <c r="AC362" s="73"/>
      <c r="AD362" s="69"/>
      <c r="AE362" s="73"/>
      <c r="AF362" s="22" t="str">
        <f t="shared" si="10"/>
        <v/>
      </c>
    </row>
    <row r="363" spans="1:32" ht="60" hidden="1" customHeight="1">
      <c r="B363" s="26" t="str">
        <f>IF('PCA Licit, Dispensa, Inexi'!$A362="","",VLOOKUP(A363,dados!$A$1:$B$24,2,FALSE))</f>
        <v/>
      </c>
      <c r="C363" s="77"/>
      <c r="D363" s="52"/>
      <c r="E363" s="77"/>
      <c r="F363" s="18"/>
      <c r="G363" s="73"/>
      <c r="H363" s="73"/>
      <c r="I363" s="98"/>
      <c r="J363" s="48"/>
      <c r="K363" s="72"/>
      <c r="L363" s="245"/>
      <c r="M363" s="47"/>
      <c r="N363" s="47"/>
      <c r="O363" s="47"/>
      <c r="P363" s="47"/>
      <c r="Q363" s="79"/>
      <c r="R363" s="79"/>
      <c r="S363" s="73"/>
      <c r="T363" s="73"/>
      <c r="U363" s="73"/>
      <c r="V363" s="19"/>
      <c r="W363" s="89"/>
      <c r="X363" s="73"/>
      <c r="Y363" s="73"/>
      <c r="Z363" s="73"/>
      <c r="AA363" s="18"/>
      <c r="AB363" s="18"/>
      <c r="AC363" s="73"/>
      <c r="AD363" s="69"/>
      <c r="AE363" s="73"/>
      <c r="AF363" s="22" t="str">
        <f t="shared" si="10"/>
        <v/>
      </c>
    </row>
    <row r="364" spans="1:32" ht="60" hidden="1" customHeight="1">
      <c r="B364" s="26" t="str">
        <f>IF('PCA Licit, Dispensa, Inexi'!$A363="","",VLOOKUP(A364,dados!$A$1:$B$24,2,FALSE))</f>
        <v/>
      </c>
      <c r="C364" s="77"/>
      <c r="D364" s="52"/>
      <c r="E364" s="77"/>
      <c r="F364" s="18"/>
      <c r="G364" s="73"/>
      <c r="H364" s="73"/>
      <c r="I364" s="98"/>
      <c r="J364" s="48"/>
      <c r="K364" s="72"/>
      <c r="L364" s="245"/>
      <c r="M364" s="47"/>
      <c r="N364" s="47"/>
      <c r="O364" s="47"/>
      <c r="P364" s="47"/>
      <c r="Q364" s="79"/>
      <c r="R364" s="79"/>
      <c r="S364" s="73"/>
      <c r="T364" s="73"/>
      <c r="U364" s="73"/>
      <c r="V364" s="19"/>
      <c r="W364" s="89"/>
      <c r="X364" s="73"/>
      <c r="Y364" s="73"/>
      <c r="Z364" s="73"/>
      <c r="AA364" s="18"/>
      <c r="AB364" s="18"/>
      <c r="AC364" s="73"/>
      <c r="AD364" s="69"/>
      <c r="AE364" s="73"/>
      <c r="AF364" s="22" t="str">
        <f t="shared" si="10"/>
        <v/>
      </c>
    </row>
    <row r="365" spans="1:32" ht="60" hidden="1" customHeight="1">
      <c r="B365" s="26" t="str">
        <f>IF('PCA Licit, Dispensa, Inexi'!$A364="","",VLOOKUP(A365,dados!$A$1:$B$24,2,FALSE))</f>
        <v/>
      </c>
      <c r="C365" s="77"/>
      <c r="D365" s="52"/>
      <c r="E365" s="77"/>
      <c r="F365" s="18"/>
      <c r="G365" s="73"/>
      <c r="H365" s="73"/>
      <c r="I365" s="98"/>
      <c r="J365" s="48"/>
      <c r="K365" s="72"/>
      <c r="L365" s="245"/>
      <c r="M365" s="47"/>
      <c r="N365" s="47"/>
      <c r="O365" s="47"/>
      <c r="P365" s="47"/>
      <c r="Q365" s="79"/>
      <c r="R365" s="79"/>
      <c r="S365" s="73"/>
      <c r="T365" s="73"/>
      <c r="U365" s="73"/>
      <c r="V365" s="19"/>
      <c r="W365" s="89"/>
      <c r="X365" s="73"/>
      <c r="Y365" s="73"/>
      <c r="Z365" s="73"/>
      <c r="AA365" s="18"/>
      <c r="AB365" s="18"/>
      <c r="AC365" s="73"/>
      <c r="AD365" s="69"/>
      <c r="AE365" s="73"/>
      <c r="AF365" s="22" t="str">
        <f t="shared" si="10"/>
        <v/>
      </c>
    </row>
    <row r="366" spans="1:32" ht="60" hidden="1" customHeight="1">
      <c r="B366" s="26" t="str">
        <f>IF('PCA Licit, Dispensa, Inexi'!$A365="","",VLOOKUP(A366,dados!$A$1:$B$24,2,FALSE))</f>
        <v/>
      </c>
      <c r="C366" s="77"/>
      <c r="D366" s="52"/>
      <c r="E366" s="77"/>
      <c r="F366" s="18"/>
      <c r="G366" s="73"/>
      <c r="H366" s="73"/>
      <c r="I366" s="98"/>
      <c r="J366" s="48"/>
      <c r="K366" s="72"/>
      <c r="L366" s="245"/>
      <c r="M366" s="47"/>
      <c r="N366" s="47"/>
      <c r="O366" s="47"/>
      <c r="P366" s="47"/>
      <c r="Q366" s="79"/>
      <c r="R366" s="79"/>
      <c r="S366" s="73"/>
      <c r="T366" s="73"/>
      <c r="U366" s="73"/>
      <c r="V366" s="19"/>
      <c r="W366" s="89"/>
      <c r="X366" s="73"/>
      <c r="Y366" s="73"/>
      <c r="Z366" s="73"/>
      <c r="AA366" s="18"/>
      <c r="AB366" s="18"/>
      <c r="AC366" s="73"/>
      <c r="AD366" s="69"/>
      <c r="AE366" s="73"/>
      <c r="AF366" s="22" t="str">
        <f t="shared" si="10"/>
        <v/>
      </c>
    </row>
    <row r="367" spans="1:32" ht="60" hidden="1" customHeight="1">
      <c r="B367" s="26" t="str">
        <f>IF('PCA Licit, Dispensa, Inexi'!$A366="","",VLOOKUP(A367,dados!$A$1:$B$24,2,FALSE))</f>
        <v/>
      </c>
      <c r="C367" s="77"/>
      <c r="D367" s="52"/>
      <c r="E367" s="77"/>
      <c r="F367" s="18"/>
      <c r="G367" s="73"/>
      <c r="H367" s="73"/>
      <c r="I367" s="98"/>
      <c r="J367" s="48"/>
      <c r="K367" s="72"/>
      <c r="L367" s="245"/>
      <c r="M367" s="47"/>
      <c r="N367" s="47"/>
      <c r="O367" s="47"/>
      <c r="P367" s="47"/>
      <c r="Q367" s="79"/>
      <c r="R367" s="79"/>
      <c r="S367" s="73"/>
      <c r="T367" s="73"/>
      <c r="U367" s="73"/>
      <c r="V367" s="19"/>
      <c r="W367" s="89"/>
      <c r="X367" s="73"/>
      <c r="Y367" s="73"/>
      <c r="Z367" s="73"/>
      <c r="AA367" s="18"/>
      <c r="AB367" s="18"/>
      <c r="AC367" s="73"/>
      <c r="AD367" s="69"/>
      <c r="AE367" s="73"/>
      <c r="AF367" s="22" t="str">
        <f t="shared" si="10"/>
        <v/>
      </c>
    </row>
    <row r="368" spans="1:32" ht="60" hidden="1" customHeight="1">
      <c r="B368" s="26" t="str">
        <f>IF('PCA Licit, Dispensa, Inexi'!$A367="","",VLOOKUP(A368,dados!$A$1:$B$24,2,FALSE))</f>
        <v/>
      </c>
      <c r="C368" s="77"/>
      <c r="D368" s="52"/>
      <c r="E368" s="77"/>
      <c r="F368" s="18"/>
      <c r="G368" s="73"/>
      <c r="H368" s="73"/>
      <c r="I368" s="98"/>
      <c r="J368" s="48"/>
      <c r="K368" s="72"/>
      <c r="L368" s="245"/>
      <c r="M368" s="47"/>
      <c r="N368" s="47"/>
      <c r="O368" s="47"/>
      <c r="P368" s="47"/>
      <c r="Q368" s="79"/>
      <c r="R368" s="79"/>
      <c r="S368" s="73"/>
      <c r="T368" s="73"/>
      <c r="U368" s="73"/>
      <c r="V368" s="19"/>
      <c r="W368" s="89"/>
      <c r="X368" s="73"/>
      <c r="Y368" s="73"/>
      <c r="Z368" s="73"/>
      <c r="AA368" s="18"/>
      <c r="AB368" s="18"/>
      <c r="AC368" s="73"/>
      <c r="AD368" s="69"/>
      <c r="AE368" s="73"/>
      <c r="AF368" s="22" t="str">
        <f t="shared" si="10"/>
        <v/>
      </c>
    </row>
    <row r="369" spans="2:32" ht="60" hidden="1" customHeight="1">
      <c r="B369" s="26" t="str">
        <f>IF('PCA Licit, Dispensa, Inexi'!$A368="","",VLOOKUP(A369,dados!$A$1:$B$24,2,FALSE))</f>
        <v/>
      </c>
      <c r="C369" s="77"/>
      <c r="D369" s="52"/>
      <c r="E369" s="77"/>
      <c r="F369" s="18"/>
      <c r="G369" s="73"/>
      <c r="H369" s="73"/>
      <c r="I369" s="98"/>
      <c r="J369" s="48"/>
      <c r="K369" s="72"/>
      <c r="L369" s="245"/>
      <c r="M369" s="47"/>
      <c r="N369" s="47"/>
      <c r="O369" s="47"/>
      <c r="P369" s="47"/>
      <c r="Q369" s="79"/>
      <c r="R369" s="79"/>
      <c r="S369" s="73"/>
      <c r="T369" s="73"/>
      <c r="U369" s="73"/>
      <c r="V369" s="19"/>
      <c r="W369" s="89"/>
      <c r="X369" s="73"/>
      <c r="Y369" s="73"/>
      <c r="Z369" s="73"/>
      <c r="AA369" s="18"/>
      <c r="AB369" s="18"/>
      <c r="AC369" s="73"/>
      <c r="AD369" s="69"/>
      <c r="AE369" s="73"/>
      <c r="AF369" s="22" t="str">
        <f t="shared" si="10"/>
        <v/>
      </c>
    </row>
    <row r="370" spans="2:32" ht="60" hidden="1" customHeight="1">
      <c r="B370" s="26" t="str">
        <f>IF('PCA Licit, Dispensa, Inexi'!$A369="","",VLOOKUP(A370,dados!$A$1:$B$24,2,FALSE))</f>
        <v/>
      </c>
      <c r="C370" s="77"/>
      <c r="D370" s="52"/>
      <c r="E370" s="77"/>
      <c r="F370" s="18"/>
      <c r="G370" s="73"/>
      <c r="H370" s="73"/>
      <c r="I370" s="98"/>
      <c r="J370" s="48"/>
      <c r="K370" s="72"/>
      <c r="L370" s="245"/>
      <c r="M370" s="47"/>
      <c r="N370" s="47"/>
      <c r="O370" s="47"/>
      <c r="P370" s="47"/>
      <c r="Q370" s="79"/>
      <c r="R370" s="79"/>
      <c r="S370" s="73"/>
      <c r="T370" s="73"/>
      <c r="U370" s="73"/>
      <c r="V370" s="19"/>
      <c r="W370" s="89"/>
      <c r="X370" s="73"/>
      <c r="Y370" s="73"/>
      <c r="Z370" s="73"/>
      <c r="AA370" s="18"/>
      <c r="AB370" s="18"/>
      <c r="AC370" s="73"/>
      <c r="AD370" s="69"/>
      <c r="AE370" s="73"/>
      <c r="AF370" s="22" t="str">
        <f t="shared" si="10"/>
        <v/>
      </c>
    </row>
    <row r="371" spans="2:32" ht="60" hidden="1" customHeight="1">
      <c r="B371" s="26" t="str">
        <f>IF('PCA Licit, Dispensa, Inexi'!$A370="","",VLOOKUP(A371,dados!$A$1:$B$24,2,FALSE))</f>
        <v/>
      </c>
      <c r="C371" s="77"/>
      <c r="D371" s="52"/>
      <c r="E371" s="77"/>
      <c r="F371" s="18"/>
      <c r="G371" s="73"/>
      <c r="H371" s="73"/>
      <c r="I371" s="98"/>
      <c r="J371" s="48"/>
      <c r="K371" s="72"/>
      <c r="L371" s="245"/>
      <c r="M371" s="47"/>
      <c r="N371" s="47"/>
      <c r="O371" s="47"/>
      <c r="P371" s="47"/>
      <c r="Q371" s="79"/>
      <c r="R371" s="79"/>
      <c r="S371" s="73"/>
      <c r="T371" s="73"/>
      <c r="U371" s="73"/>
      <c r="V371" s="19"/>
      <c r="W371" s="89"/>
      <c r="X371" s="73"/>
      <c r="Y371" s="73"/>
      <c r="Z371" s="73"/>
      <c r="AA371" s="18"/>
      <c r="AB371" s="18"/>
      <c r="AC371" s="73"/>
      <c r="AD371" s="69"/>
      <c r="AE371" s="73"/>
      <c r="AF371" s="22" t="str">
        <f t="shared" si="10"/>
        <v/>
      </c>
    </row>
    <row r="372" spans="2:32" ht="60" hidden="1" customHeight="1">
      <c r="B372" s="26" t="str">
        <f>IF('PCA Licit, Dispensa, Inexi'!$A371="","",VLOOKUP(A372,dados!$A$1:$B$24,2,FALSE))</f>
        <v/>
      </c>
      <c r="C372" s="77"/>
      <c r="D372" s="52"/>
      <c r="E372" s="77"/>
      <c r="F372" s="18"/>
      <c r="G372" s="73"/>
      <c r="H372" s="73"/>
      <c r="I372" s="98"/>
      <c r="J372" s="48"/>
      <c r="K372" s="72"/>
      <c r="L372" s="245"/>
      <c r="M372" s="47"/>
      <c r="N372" s="47"/>
      <c r="O372" s="47"/>
      <c r="P372" s="47"/>
      <c r="Q372" s="79"/>
      <c r="R372" s="79"/>
      <c r="S372" s="73"/>
      <c r="T372" s="73"/>
      <c r="U372" s="73"/>
      <c r="V372" s="19"/>
      <c r="W372" s="89"/>
      <c r="X372" s="73"/>
      <c r="Y372" s="73"/>
      <c r="Z372" s="73"/>
      <c r="AA372" s="18"/>
      <c r="AB372" s="18"/>
      <c r="AC372" s="73"/>
      <c r="AD372" s="69"/>
      <c r="AE372" s="73"/>
      <c r="AF372" s="22" t="str">
        <f t="shared" si="10"/>
        <v/>
      </c>
    </row>
    <row r="373" spans="2:32" ht="60" hidden="1" customHeight="1">
      <c r="B373" s="26" t="str">
        <f>IF('PCA Licit, Dispensa, Inexi'!$A372="","",VLOOKUP(A373,dados!$A$1:$B$24,2,FALSE))</f>
        <v/>
      </c>
      <c r="C373" s="77"/>
      <c r="D373" s="52"/>
      <c r="E373" s="77"/>
      <c r="F373" s="18"/>
      <c r="G373" s="73"/>
      <c r="H373" s="73"/>
      <c r="I373" s="98"/>
      <c r="J373" s="48"/>
      <c r="K373" s="72"/>
      <c r="L373" s="245"/>
      <c r="M373" s="47"/>
      <c r="N373" s="47"/>
      <c r="O373" s="47"/>
      <c r="P373" s="47"/>
      <c r="Q373" s="79"/>
      <c r="R373" s="79"/>
      <c r="S373" s="73"/>
      <c r="T373" s="73"/>
      <c r="U373" s="73"/>
      <c r="V373" s="19"/>
      <c r="W373" s="89"/>
      <c r="X373" s="73"/>
      <c r="Y373" s="73"/>
      <c r="Z373" s="73"/>
      <c r="AA373" s="18"/>
      <c r="AB373" s="18"/>
      <c r="AC373" s="73"/>
      <c r="AD373" s="69"/>
      <c r="AE373" s="73"/>
      <c r="AF373" s="22" t="str">
        <f t="shared" si="10"/>
        <v/>
      </c>
    </row>
    <row r="374" spans="2:32" ht="60" hidden="1" customHeight="1">
      <c r="B374" s="26" t="str">
        <f>IF('PCA Licit, Dispensa, Inexi'!$A373="","",VLOOKUP(A374,dados!$A$1:$B$24,2,FALSE))</f>
        <v/>
      </c>
      <c r="C374" s="77"/>
      <c r="D374" s="52"/>
      <c r="E374" s="77"/>
      <c r="F374" s="18"/>
      <c r="G374" s="73"/>
      <c r="H374" s="73"/>
      <c r="I374" s="98"/>
      <c r="J374" s="48"/>
      <c r="K374" s="72"/>
      <c r="L374" s="245"/>
      <c r="M374" s="47"/>
      <c r="N374" s="47"/>
      <c r="O374" s="47"/>
      <c r="P374" s="47"/>
      <c r="Q374" s="79"/>
      <c r="R374" s="79"/>
      <c r="S374" s="73"/>
      <c r="T374" s="73"/>
      <c r="U374" s="73"/>
      <c r="V374" s="19"/>
      <c r="W374" s="89"/>
      <c r="X374" s="73"/>
      <c r="Y374" s="73"/>
      <c r="Z374" s="73"/>
      <c r="AA374" s="18"/>
      <c r="AB374" s="18"/>
      <c r="AC374" s="73"/>
      <c r="AD374" s="69"/>
      <c r="AE374" s="73"/>
      <c r="AF374" s="22" t="str">
        <f t="shared" si="10"/>
        <v/>
      </c>
    </row>
    <row r="375" spans="2:32" ht="60" hidden="1" customHeight="1">
      <c r="B375" s="26" t="str">
        <f>IF('PCA Licit, Dispensa, Inexi'!$A374="","",VLOOKUP(A375,dados!$A$1:$B$24,2,FALSE))</f>
        <v/>
      </c>
      <c r="C375" s="77"/>
      <c r="D375" s="52"/>
      <c r="E375" s="77"/>
      <c r="F375" s="18"/>
      <c r="G375" s="73"/>
      <c r="H375" s="73"/>
      <c r="I375" s="98"/>
      <c r="J375" s="48"/>
      <c r="K375" s="72"/>
      <c r="L375" s="245"/>
      <c r="M375" s="47"/>
      <c r="N375" s="47"/>
      <c r="O375" s="47"/>
      <c r="P375" s="47"/>
      <c r="Q375" s="79"/>
      <c r="R375" s="79"/>
      <c r="S375" s="73"/>
      <c r="T375" s="73"/>
      <c r="U375" s="73"/>
      <c r="V375" s="19"/>
      <c r="W375" s="89"/>
      <c r="X375" s="73"/>
      <c r="Y375" s="73"/>
      <c r="Z375" s="73"/>
      <c r="AA375" s="18"/>
      <c r="AB375" s="18"/>
      <c r="AC375" s="73"/>
      <c r="AD375" s="69"/>
      <c r="AE375" s="73"/>
      <c r="AF375" s="22" t="str">
        <f t="shared" si="10"/>
        <v/>
      </c>
    </row>
    <row r="376" spans="2:32" ht="60" hidden="1" customHeight="1">
      <c r="B376" s="26" t="str">
        <f>IF('PCA Licit, Dispensa, Inexi'!$A375="","",VLOOKUP(A376,dados!$A$1:$B$24,2,FALSE))</f>
        <v/>
      </c>
      <c r="C376" s="77"/>
      <c r="D376" s="52"/>
      <c r="E376" s="77"/>
      <c r="F376" s="18"/>
      <c r="G376" s="73"/>
      <c r="H376" s="73"/>
      <c r="I376" s="98"/>
      <c r="J376" s="48"/>
      <c r="K376" s="72"/>
      <c r="L376" s="245"/>
      <c r="M376" s="47"/>
      <c r="N376" s="47"/>
      <c r="O376" s="47"/>
      <c r="P376" s="47"/>
      <c r="Q376" s="79"/>
      <c r="R376" s="79"/>
      <c r="S376" s="73"/>
      <c r="T376" s="73"/>
      <c r="U376" s="73"/>
      <c r="V376" s="19"/>
      <c r="W376" s="89"/>
      <c r="X376" s="73"/>
      <c r="Y376" s="73"/>
      <c r="Z376" s="73"/>
      <c r="AA376" s="18"/>
      <c r="AB376" s="18"/>
      <c r="AC376" s="73"/>
      <c r="AD376" s="69"/>
      <c r="AE376" s="73"/>
      <c r="AF376" s="22" t="str">
        <f t="shared" si="10"/>
        <v/>
      </c>
    </row>
    <row r="377" spans="2:32" ht="60" hidden="1" customHeight="1">
      <c r="B377" s="26" t="str">
        <f>IF('PCA Licit, Dispensa, Inexi'!$A376="","",VLOOKUP(A377,dados!$A$1:$B$24,2,FALSE))</f>
        <v/>
      </c>
      <c r="C377" s="77"/>
      <c r="D377" s="52"/>
      <c r="E377" s="77"/>
      <c r="F377" s="18"/>
      <c r="G377" s="73"/>
      <c r="H377" s="73"/>
      <c r="I377" s="98"/>
      <c r="J377" s="48"/>
      <c r="K377" s="72"/>
      <c r="L377" s="245"/>
      <c r="M377" s="47"/>
      <c r="N377" s="47"/>
      <c r="O377" s="47"/>
      <c r="P377" s="47"/>
      <c r="Q377" s="79"/>
      <c r="R377" s="79"/>
      <c r="S377" s="73"/>
      <c r="T377" s="73"/>
      <c r="U377" s="73"/>
      <c r="V377" s="19"/>
      <c r="W377" s="89"/>
      <c r="X377" s="73"/>
      <c r="Y377" s="73"/>
      <c r="Z377" s="73"/>
      <c r="AA377" s="18"/>
      <c r="AB377" s="18"/>
      <c r="AC377" s="73"/>
      <c r="AD377" s="69"/>
      <c r="AE377" s="73"/>
      <c r="AF377" s="22" t="str">
        <f t="shared" si="10"/>
        <v/>
      </c>
    </row>
    <row r="378" spans="2:32" ht="60" hidden="1" customHeight="1">
      <c r="B378" s="26" t="str">
        <f>IF('PCA Licit, Dispensa, Inexi'!$A377="","",VLOOKUP(A378,dados!$A$1:$B$24,2,FALSE))</f>
        <v/>
      </c>
      <c r="C378" s="77"/>
      <c r="D378" s="52"/>
      <c r="E378" s="77"/>
      <c r="F378" s="18"/>
      <c r="G378" s="73"/>
      <c r="H378" s="73"/>
      <c r="I378" s="98"/>
      <c r="J378" s="48"/>
      <c r="K378" s="72"/>
      <c r="L378" s="245"/>
      <c r="M378" s="47"/>
      <c r="N378" s="47"/>
      <c r="O378" s="47"/>
      <c r="P378" s="47"/>
      <c r="Q378" s="79"/>
      <c r="R378" s="79"/>
      <c r="S378" s="73"/>
      <c r="T378" s="73"/>
      <c r="U378" s="73"/>
      <c r="V378" s="19"/>
      <c r="W378" s="89"/>
      <c r="X378" s="73"/>
      <c r="Y378" s="73"/>
      <c r="Z378" s="73"/>
      <c r="AA378" s="18"/>
      <c r="AB378" s="18"/>
      <c r="AC378" s="73"/>
      <c r="AD378" s="69"/>
      <c r="AE378" s="73"/>
      <c r="AF378" s="22" t="str">
        <f t="shared" si="10"/>
        <v/>
      </c>
    </row>
    <row r="379" spans="2:32" ht="60" hidden="1" customHeight="1">
      <c r="B379" s="26" t="str">
        <f>IF('PCA Licit, Dispensa, Inexi'!$A378="","",VLOOKUP(A379,dados!$A$1:$B$24,2,FALSE))</f>
        <v/>
      </c>
      <c r="C379" s="77"/>
      <c r="D379" s="52"/>
      <c r="E379" s="77"/>
      <c r="F379" s="18"/>
      <c r="G379" s="73"/>
      <c r="H379" s="73"/>
      <c r="I379" s="98"/>
      <c r="J379" s="48"/>
      <c r="K379" s="72"/>
      <c r="L379" s="245"/>
      <c r="M379" s="47"/>
      <c r="N379" s="47"/>
      <c r="O379" s="47"/>
      <c r="P379" s="47"/>
      <c r="Q379" s="79"/>
      <c r="R379" s="79"/>
      <c r="S379" s="73"/>
      <c r="T379" s="73"/>
      <c r="U379" s="73"/>
      <c r="V379" s="19"/>
      <c r="W379" s="89"/>
      <c r="X379" s="73"/>
      <c r="Y379" s="73"/>
      <c r="Z379" s="73"/>
      <c r="AA379" s="18"/>
      <c r="AB379" s="18"/>
      <c r="AC379" s="73"/>
      <c r="AD379" s="69"/>
      <c r="AE379" s="73"/>
      <c r="AF379" s="22" t="str">
        <f t="shared" si="10"/>
        <v/>
      </c>
    </row>
    <row r="380" spans="2:32" ht="60" hidden="1" customHeight="1">
      <c r="B380" s="26" t="str">
        <f>IF('PCA Licit, Dispensa, Inexi'!$A379="","",VLOOKUP(A380,dados!$A$1:$B$24,2,FALSE))</f>
        <v/>
      </c>
      <c r="C380" s="77"/>
      <c r="D380" s="52"/>
      <c r="E380" s="77"/>
      <c r="F380" s="18"/>
      <c r="G380" s="73"/>
      <c r="H380" s="73"/>
      <c r="I380" s="98"/>
      <c r="J380" s="48"/>
      <c r="K380" s="72"/>
      <c r="L380" s="245"/>
      <c r="M380" s="47"/>
      <c r="N380" s="47"/>
      <c r="O380" s="47"/>
      <c r="P380" s="47"/>
      <c r="Q380" s="79"/>
      <c r="R380" s="79"/>
      <c r="S380" s="73"/>
      <c r="T380" s="73"/>
      <c r="U380" s="73"/>
      <c r="V380" s="19"/>
      <c r="W380" s="89"/>
      <c r="X380" s="73"/>
      <c r="Y380" s="73"/>
      <c r="Z380" s="73"/>
      <c r="AA380" s="18"/>
      <c r="AB380" s="18"/>
      <c r="AC380" s="73"/>
      <c r="AD380" s="69"/>
      <c r="AE380" s="73"/>
      <c r="AF380" s="22" t="str">
        <f t="shared" si="10"/>
        <v/>
      </c>
    </row>
    <row r="381" spans="2:32" ht="60" hidden="1" customHeight="1">
      <c r="B381" s="26" t="str">
        <f>IF('PCA Licit, Dispensa, Inexi'!$A380="","",VLOOKUP(A381,dados!$A$1:$B$24,2,FALSE))</f>
        <v/>
      </c>
      <c r="C381" s="77"/>
      <c r="D381" s="52"/>
      <c r="E381" s="77"/>
      <c r="F381" s="18"/>
      <c r="G381" s="73"/>
      <c r="H381" s="73"/>
      <c r="I381" s="98"/>
      <c r="J381" s="48"/>
      <c r="K381" s="72"/>
      <c r="L381" s="245"/>
      <c r="M381" s="47"/>
      <c r="N381" s="47"/>
      <c r="O381" s="47"/>
      <c r="P381" s="47"/>
      <c r="Q381" s="79"/>
      <c r="R381" s="79"/>
      <c r="S381" s="73"/>
      <c r="T381" s="73"/>
      <c r="U381" s="73"/>
      <c r="V381" s="19"/>
      <c r="W381" s="89"/>
      <c r="X381" s="73"/>
      <c r="Y381" s="73"/>
      <c r="Z381" s="73"/>
      <c r="AA381" s="18"/>
      <c r="AB381" s="18"/>
      <c r="AC381" s="73"/>
      <c r="AD381" s="69"/>
      <c r="AE381" s="73"/>
      <c r="AF381" s="22" t="str">
        <f t="shared" si="10"/>
        <v/>
      </c>
    </row>
    <row r="382" spans="2:32" ht="60" hidden="1" customHeight="1">
      <c r="B382" s="26" t="str">
        <f>IF('PCA Licit, Dispensa, Inexi'!$A381="","",VLOOKUP(A382,dados!$A$1:$B$24,2,FALSE))</f>
        <v/>
      </c>
      <c r="C382" s="77"/>
      <c r="D382" s="52"/>
      <c r="E382" s="77"/>
      <c r="F382" s="18"/>
      <c r="G382" s="73"/>
      <c r="H382" s="73"/>
      <c r="I382" s="98"/>
      <c r="J382" s="48"/>
      <c r="K382" s="72"/>
      <c r="L382" s="245"/>
      <c r="M382" s="47"/>
      <c r="N382" s="47"/>
      <c r="O382" s="47"/>
      <c r="P382" s="47"/>
      <c r="Q382" s="79"/>
      <c r="R382" s="79"/>
      <c r="S382" s="73"/>
      <c r="T382" s="73"/>
      <c r="U382" s="73"/>
      <c r="V382" s="19"/>
      <c r="W382" s="89"/>
      <c r="X382" s="73"/>
      <c r="Y382" s="73"/>
      <c r="Z382" s="73"/>
      <c r="AA382" s="18"/>
      <c r="AB382" s="18"/>
      <c r="AC382" s="73"/>
      <c r="AD382" s="69"/>
      <c r="AE382" s="73"/>
      <c r="AF382" s="22" t="str">
        <f t="shared" si="10"/>
        <v/>
      </c>
    </row>
    <row r="383" spans="2:32" ht="60" hidden="1" customHeight="1">
      <c r="B383" s="26" t="str">
        <f>IF('PCA Licit, Dispensa, Inexi'!$A382="","",VLOOKUP(A383,dados!$A$1:$B$24,2,FALSE))</f>
        <v/>
      </c>
      <c r="C383" s="77"/>
      <c r="D383" s="52"/>
      <c r="E383" s="77"/>
      <c r="F383" s="18"/>
      <c r="G383" s="73"/>
      <c r="H383" s="73"/>
      <c r="I383" s="98"/>
      <c r="J383" s="48"/>
      <c r="K383" s="72"/>
      <c r="L383" s="245"/>
      <c r="M383" s="47"/>
      <c r="N383" s="47"/>
      <c r="O383" s="47"/>
      <c r="P383" s="47"/>
      <c r="Q383" s="79"/>
      <c r="R383" s="79"/>
      <c r="S383" s="73"/>
      <c r="T383" s="73"/>
      <c r="U383" s="73"/>
      <c r="V383" s="19"/>
      <c r="W383" s="89"/>
      <c r="X383" s="73"/>
      <c r="Y383" s="73"/>
      <c r="Z383" s="73"/>
      <c r="AA383" s="18"/>
      <c r="AB383" s="18"/>
      <c r="AC383" s="73"/>
      <c r="AD383" s="69"/>
      <c r="AE383" s="73"/>
      <c r="AF383" s="22" t="str">
        <f t="shared" si="10"/>
        <v/>
      </c>
    </row>
    <row r="384" spans="2:32" ht="60" hidden="1" customHeight="1">
      <c r="B384" s="26" t="str">
        <f>IF('PCA Licit, Dispensa, Inexi'!$A383="","",VLOOKUP(A384,dados!$A$1:$B$24,2,FALSE))</f>
        <v/>
      </c>
      <c r="C384" s="77"/>
      <c r="D384" s="52"/>
      <c r="E384" s="77"/>
      <c r="F384" s="18"/>
      <c r="G384" s="73"/>
      <c r="H384" s="73"/>
      <c r="I384" s="98"/>
      <c r="J384" s="48"/>
      <c r="K384" s="72"/>
      <c r="L384" s="245"/>
      <c r="M384" s="47"/>
      <c r="N384" s="47"/>
      <c r="O384" s="47"/>
      <c r="P384" s="47"/>
      <c r="Q384" s="79"/>
      <c r="R384" s="79"/>
      <c r="S384" s="73"/>
      <c r="T384" s="73"/>
      <c r="U384" s="73"/>
      <c r="V384" s="19"/>
      <c r="W384" s="89"/>
      <c r="X384" s="73"/>
      <c r="Y384" s="73"/>
      <c r="Z384" s="73"/>
      <c r="AA384" s="18"/>
      <c r="AB384" s="18"/>
      <c r="AC384" s="73"/>
      <c r="AD384" s="69"/>
      <c r="AE384" s="73"/>
      <c r="AF384" s="22" t="str">
        <f t="shared" si="10"/>
        <v/>
      </c>
    </row>
    <row r="385" spans="2:32" ht="60" hidden="1" customHeight="1">
      <c r="B385" s="26" t="str">
        <f>IF('PCA Licit, Dispensa, Inexi'!$A384="","",VLOOKUP(A385,dados!$A$1:$B$24,2,FALSE))</f>
        <v/>
      </c>
      <c r="C385" s="77"/>
      <c r="D385" s="52"/>
      <c r="E385" s="77"/>
      <c r="F385" s="18"/>
      <c r="G385" s="73"/>
      <c r="H385" s="73"/>
      <c r="I385" s="98"/>
      <c r="J385" s="48"/>
      <c r="K385" s="72"/>
      <c r="L385" s="245"/>
      <c r="M385" s="47"/>
      <c r="N385" s="47"/>
      <c r="O385" s="47"/>
      <c r="P385" s="47"/>
      <c r="Q385" s="79"/>
      <c r="R385" s="79"/>
      <c r="S385" s="73"/>
      <c r="T385" s="73"/>
      <c r="U385" s="73"/>
      <c r="V385" s="19"/>
      <c r="W385" s="89"/>
      <c r="X385" s="73"/>
      <c r="Y385" s="73"/>
      <c r="Z385" s="73"/>
      <c r="AA385" s="18"/>
      <c r="AB385" s="18"/>
      <c r="AC385" s="73"/>
      <c r="AD385" s="69"/>
      <c r="AE385" s="73"/>
      <c r="AF385" s="22" t="str">
        <f t="shared" ref="AF385:AF448" si="11">IF(AE385="","",DATEDIF(Y385,AE385,"d"))</f>
        <v/>
      </c>
    </row>
    <row r="386" spans="2:32" ht="60" hidden="1" customHeight="1">
      <c r="B386" s="26" t="str">
        <f>IF('PCA Licit, Dispensa, Inexi'!$A385="","",VLOOKUP(A386,dados!$A$1:$B$24,2,FALSE))</f>
        <v/>
      </c>
      <c r="C386" s="77"/>
      <c r="D386" s="52"/>
      <c r="E386" s="77"/>
      <c r="F386" s="18"/>
      <c r="G386" s="73"/>
      <c r="H386" s="73"/>
      <c r="I386" s="98"/>
      <c r="J386" s="48"/>
      <c r="K386" s="72"/>
      <c r="L386" s="245"/>
      <c r="M386" s="47"/>
      <c r="N386" s="47"/>
      <c r="O386" s="47"/>
      <c r="P386" s="47"/>
      <c r="Q386" s="79"/>
      <c r="R386" s="79"/>
      <c r="S386" s="73"/>
      <c r="T386" s="73"/>
      <c r="U386" s="73"/>
      <c r="V386" s="19"/>
      <c r="W386" s="89"/>
      <c r="X386" s="73"/>
      <c r="Y386" s="73"/>
      <c r="Z386" s="73"/>
      <c r="AA386" s="18"/>
      <c r="AB386" s="18"/>
      <c r="AC386" s="73"/>
      <c r="AD386" s="69"/>
      <c r="AE386" s="73"/>
      <c r="AF386" s="22" t="str">
        <f t="shared" si="11"/>
        <v/>
      </c>
    </row>
    <row r="387" spans="2:32" ht="60" hidden="1" customHeight="1">
      <c r="B387" s="26" t="str">
        <f>IF('PCA Licit, Dispensa, Inexi'!$A386="","",VLOOKUP(A387,dados!$A$1:$B$24,2,FALSE))</f>
        <v/>
      </c>
      <c r="C387" s="77"/>
      <c r="D387" s="52"/>
      <c r="E387" s="77"/>
      <c r="F387" s="18"/>
      <c r="G387" s="73"/>
      <c r="H387" s="73"/>
      <c r="I387" s="98"/>
      <c r="J387" s="48"/>
      <c r="K387" s="72"/>
      <c r="L387" s="245"/>
      <c r="M387" s="47"/>
      <c r="N387" s="47"/>
      <c r="O387" s="47"/>
      <c r="P387" s="47"/>
      <c r="Q387" s="79"/>
      <c r="R387" s="79"/>
      <c r="S387" s="73"/>
      <c r="T387" s="73"/>
      <c r="U387" s="73"/>
      <c r="V387" s="19"/>
      <c r="W387" s="89"/>
      <c r="X387" s="73"/>
      <c r="Y387" s="73"/>
      <c r="Z387" s="73"/>
      <c r="AA387" s="18"/>
      <c r="AB387" s="18"/>
      <c r="AC387" s="73"/>
      <c r="AD387" s="69"/>
      <c r="AE387" s="73"/>
      <c r="AF387" s="22" t="str">
        <f t="shared" si="11"/>
        <v/>
      </c>
    </row>
    <row r="388" spans="2:32" ht="60" hidden="1" customHeight="1">
      <c r="B388" s="26" t="str">
        <f>IF('PCA Licit, Dispensa, Inexi'!$A387="","",VLOOKUP(A388,dados!$A$1:$B$24,2,FALSE))</f>
        <v/>
      </c>
      <c r="C388" s="77"/>
      <c r="D388" s="52"/>
      <c r="E388" s="77"/>
      <c r="F388" s="18"/>
      <c r="G388" s="73"/>
      <c r="H388" s="73"/>
      <c r="I388" s="98"/>
      <c r="J388" s="48"/>
      <c r="K388" s="72"/>
      <c r="L388" s="245"/>
      <c r="M388" s="47"/>
      <c r="N388" s="47"/>
      <c r="O388" s="47"/>
      <c r="P388" s="47"/>
      <c r="Q388" s="79"/>
      <c r="R388" s="79"/>
      <c r="S388" s="73"/>
      <c r="T388" s="73"/>
      <c r="U388" s="73"/>
      <c r="V388" s="19"/>
      <c r="W388" s="89"/>
      <c r="X388" s="73"/>
      <c r="Y388" s="73"/>
      <c r="Z388" s="73"/>
      <c r="AA388" s="18"/>
      <c r="AB388" s="18"/>
      <c r="AC388" s="73"/>
      <c r="AD388" s="69"/>
      <c r="AE388" s="73"/>
      <c r="AF388" s="22" t="str">
        <f t="shared" si="11"/>
        <v/>
      </c>
    </row>
    <row r="389" spans="2:32" ht="60" hidden="1" customHeight="1">
      <c r="B389" s="26" t="str">
        <f>IF('PCA Licit, Dispensa, Inexi'!$A388="","",VLOOKUP(A389,dados!$A$1:$B$24,2,FALSE))</f>
        <v/>
      </c>
      <c r="C389" s="77"/>
      <c r="D389" s="52"/>
      <c r="E389" s="77"/>
      <c r="F389" s="18"/>
      <c r="G389" s="73"/>
      <c r="H389" s="73"/>
      <c r="I389" s="98"/>
      <c r="J389" s="48"/>
      <c r="K389" s="72"/>
      <c r="L389" s="245"/>
      <c r="M389" s="47"/>
      <c r="N389" s="47"/>
      <c r="O389" s="47"/>
      <c r="P389" s="47"/>
      <c r="Q389" s="79"/>
      <c r="R389" s="79"/>
      <c r="S389" s="73"/>
      <c r="T389" s="73"/>
      <c r="U389" s="73"/>
      <c r="V389" s="19"/>
      <c r="W389" s="89"/>
      <c r="X389" s="73"/>
      <c r="Y389" s="73"/>
      <c r="Z389" s="73"/>
      <c r="AA389" s="18"/>
      <c r="AB389" s="18"/>
      <c r="AC389" s="73"/>
      <c r="AD389" s="69"/>
      <c r="AE389" s="73"/>
      <c r="AF389" s="22" t="str">
        <f t="shared" si="11"/>
        <v/>
      </c>
    </row>
    <row r="390" spans="2:32" ht="60" hidden="1" customHeight="1">
      <c r="B390" s="26" t="str">
        <f>IF('PCA Licit, Dispensa, Inexi'!$A389="","",VLOOKUP(A390,dados!$A$1:$B$24,2,FALSE))</f>
        <v/>
      </c>
      <c r="C390" s="77"/>
      <c r="D390" s="52"/>
      <c r="E390" s="77"/>
      <c r="F390" s="18"/>
      <c r="G390" s="73"/>
      <c r="H390" s="73"/>
      <c r="I390" s="98"/>
      <c r="J390" s="48"/>
      <c r="K390" s="72"/>
      <c r="L390" s="245"/>
      <c r="M390" s="47"/>
      <c r="N390" s="47"/>
      <c r="O390" s="47"/>
      <c r="P390" s="47"/>
      <c r="Q390" s="79"/>
      <c r="R390" s="79"/>
      <c r="S390" s="73"/>
      <c r="T390" s="73"/>
      <c r="U390" s="73"/>
      <c r="V390" s="19"/>
      <c r="W390" s="89"/>
      <c r="X390" s="73"/>
      <c r="Y390" s="73"/>
      <c r="Z390" s="73"/>
      <c r="AA390" s="18"/>
      <c r="AB390" s="18"/>
      <c r="AC390" s="73"/>
      <c r="AD390" s="69"/>
      <c r="AE390" s="73"/>
      <c r="AF390" s="22" t="str">
        <f t="shared" si="11"/>
        <v/>
      </c>
    </row>
    <row r="391" spans="2:32" ht="60" hidden="1" customHeight="1">
      <c r="B391" s="26" t="str">
        <f>IF('PCA Licit, Dispensa, Inexi'!$A390="","",VLOOKUP(A391,dados!$A$1:$B$24,2,FALSE))</f>
        <v/>
      </c>
      <c r="C391" s="77"/>
      <c r="D391" s="52"/>
      <c r="E391" s="77"/>
      <c r="F391" s="18"/>
      <c r="G391" s="73"/>
      <c r="H391" s="73"/>
      <c r="I391" s="98"/>
      <c r="J391" s="48"/>
      <c r="K391" s="72"/>
      <c r="L391" s="245"/>
      <c r="M391" s="47"/>
      <c r="N391" s="47"/>
      <c r="O391" s="47"/>
      <c r="P391" s="47"/>
      <c r="Q391" s="79"/>
      <c r="R391" s="79"/>
      <c r="S391" s="73"/>
      <c r="T391" s="73"/>
      <c r="U391" s="73"/>
      <c r="V391" s="19"/>
      <c r="W391" s="89"/>
      <c r="X391" s="73"/>
      <c r="Y391" s="73"/>
      <c r="Z391" s="73"/>
      <c r="AA391" s="18"/>
      <c r="AB391" s="18"/>
      <c r="AC391" s="73"/>
      <c r="AD391" s="69"/>
      <c r="AE391" s="73"/>
      <c r="AF391" s="22" t="str">
        <f t="shared" si="11"/>
        <v/>
      </c>
    </row>
    <row r="392" spans="2:32" ht="60" hidden="1" customHeight="1">
      <c r="B392" s="26" t="str">
        <f>IF('PCA Licit, Dispensa, Inexi'!$A391="","",VLOOKUP(A392,dados!$A$1:$B$24,2,FALSE))</f>
        <v/>
      </c>
      <c r="C392" s="77"/>
      <c r="D392" s="52"/>
      <c r="E392" s="77"/>
      <c r="F392" s="18"/>
      <c r="G392" s="73"/>
      <c r="H392" s="73"/>
      <c r="I392" s="98"/>
      <c r="J392" s="48"/>
      <c r="K392" s="72"/>
      <c r="L392" s="245"/>
      <c r="M392" s="47"/>
      <c r="N392" s="47"/>
      <c r="O392" s="47"/>
      <c r="P392" s="47"/>
      <c r="Q392" s="79"/>
      <c r="R392" s="79"/>
      <c r="S392" s="73"/>
      <c r="T392" s="73"/>
      <c r="U392" s="73"/>
      <c r="V392" s="19"/>
      <c r="W392" s="89"/>
      <c r="X392" s="73"/>
      <c r="Y392" s="73"/>
      <c r="Z392" s="73"/>
      <c r="AA392" s="18"/>
      <c r="AB392" s="18"/>
      <c r="AC392" s="73"/>
      <c r="AD392" s="69"/>
      <c r="AE392" s="73"/>
      <c r="AF392" s="22" t="str">
        <f t="shared" si="11"/>
        <v/>
      </c>
    </row>
    <row r="393" spans="2:32" ht="60" hidden="1" customHeight="1">
      <c r="B393" s="26" t="str">
        <f>IF('PCA Licit, Dispensa, Inexi'!$A392="","",VLOOKUP(A393,dados!$A$1:$B$24,2,FALSE))</f>
        <v/>
      </c>
      <c r="C393" s="77"/>
      <c r="D393" s="52"/>
      <c r="E393" s="77"/>
      <c r="F393" s="18"/>
      <c r="G393" s="73"/>
      <c r="H393" s="73"/>
      <c r="I393" s="98"/>
      <c r="J393" s="48"/>
      <c r="K393" s="72"/>
      <c r="L393" s="245"/>
      <c r="M393" s="47"/>
      <c r="N393" s="47"/>
      <c r="O393" s="47"/>
      <c r="P393" s="47"/>
      <c r="Q393" s="79"/>
      <c r="R393" s="79"/>
      <c r="S393" s="73"/>
      <c r="T393" s="73"/>
      <c r="U393" s="73"/>
      <c r="V393" s="19"/>
      <c r="W393" s="89"/>
      <c r="X393" s="73"/>
      <c r="Y393" s="73"/>
      <c r="Z393" s="73"/>
      <c r="AA393" s="18"/>
      <c r="AB393" s="18"/>
      <c r="AC393" s="73"/>
      <c r="AD393" s="69"/>
      <c r="AE393" s="73"/>
      <c r="AF393" s="22" t="str">
        <f t="shared" si="11"/>
        <v/>
      </c>
    </row>
    <row r="394" spans="2:32" ht="60" hidden="1" customHeight="1">
      <c r="B394" s="26" t="str">
        <f>IF('PCA Licit, Dispensa, Inexi'!$A393="","",VLOOKUP(A394,dados!$A$1:$B$24,2,FALSE))</f>
        <v/>
      </c>
      <c r="C394" s="77"/>
      <c r="D394" s="52"/>
      <c r="E394" s="77"/>
      <c r="F394" s="18"/>
      <c r="G394" s="73"/>
      <c r="H394" s="73"/>
      <c r="I394" s="98"/>
      <c r="J394" s="48"/>
      <c r="K394" s="72"/>
      <c r="L394" s="245"/>
      <c r="M394" s="47"/>
      <c r="N394" s="47"/>
      <c r="O394" s="47"/>
      <c r="P394" s="47"/>
      <c r="Q394" s="79"/>
      <c r="R394" s="79"/>
      <c r="S394" s="73"/>
      <c r="T394" s="73"/>
      <c r="U394" s="73"/>
      <c r="V394" s="19"/>
      <c r="W394" s="89"/>
      <c r="X394" s="73"/>
      <c r="Y394" s="73"/>
      <c r="Z394" s="73"/>
      <c r="AA394" s="18"/>
      <c r="AB394" s="18"/>
      <c r="AC394" s="73"/>
      <c r="AD394" s="69"/>
      <c r="AE394" s="73"/>
      <c r="AF394" s="22" t="str">
        <f t="shared" si="11"/>
        <v/>
      </c>
    </row>
    <row r="395" spans="2:32" ht="60" hidden="1" customHeight="1">
      <c r="B395" s="26" t="str">
        <f>IF('PCA Licit, Dispensa, Inexi'!$A394="","",VLOOKUP(A395,dados!$A$1:$B$24,2,FALSE))</f>
        <v/>
      </c>
      <c r="C395" s="77"/>
      <c r="D395" s="52"/>
      <c r="E395" s="77"/>
      <c r="F395" s="18"/>
      <c r="G395" s="73"/>
      <c r="H395" s="73"/>
      <c r="I395" s="98"/>
      <c r="J395" s="48"/>
      <c r="K395" s="72"/>
      <c r="L395" s="245"/>
      <c r="M395" s="47"/>
      <c r="N395" s="47"/>
      <c r="O395" s="47"/>
      <c r="P395" s="47"/>
      <c r="Q395" s="79"/>
      <c r="R395" s="79"/>
      <c r="S395" s="73"/>
      <c r="T395" s="73"/>
      <c r="U395" s="73"/>
      <c r="V395" s="19"/>
      <c r="W395" s="89"/>
      <c r="X395" s="73"/>
      <c r="Y395" s="73"/>
      <c r="Z395" s="73"/>
      <c r="AA395" s="18"/>
      <c r="AB395" s="18"/>
      <c r="AC395" s="73"/>
      <c r="AD395" s="69"/>
      <c r="AE395" s="73"/>
      <c r="AF395" s="22" t="str">
        <f t="shared" si="11"/>
        <v/>
      </c>
    </row>
    <row r="396" spans="2:32" ht="60" hidden="1" customHeight="1">
      <c r="B396" s="26" t="str">
        <f>IF('PCA Licit, Dispensa, Inexi'!$A395="","",VLOOKUP(A396,dados!$A$1:$B$24,2,FALSE))</f>
        <v/>
      </c>
      <c r="C396" s="77"/>
      <c r="D396" s="52"/>
      <c r="E396" s="77"/>
      <c r="F396" s="18"/>
      <c r="G396" s="73"/>
      <c r="H396" s="73"/>
      <c r="I396" s="98"/>
      <c r="J396" s="48"/>
      <c r="K396" s="72"/>
      <c r="L396" s="245"/>
      <c r="M396" s="47"/>
      <c r="N396" s="47"/>
      <c r="O396" s="47"/>
      <c r="P396" s="47"/>
      <c r="Q396" s="79"/>
      <c r="R396" s="79"/>
      <c r="S396" s="73"/>
      <c r="T396" s="73"/>
      <c r="U396" s="73"/>
      <c r="V396" s="19"/>
      <c r="W396" s="89"/>
      <c r="X396" s="73"/>
      <c r="Y396" s="73"/>
      <c r="Z396" s="73"/>
      <c r="AA396" s="18"/>
      <c r="AB396" s="18"/>
      <c r="AC396" s="73"/>
      <c r="AD396" s="69"/>
      <c r="AE396" s="73"/>
      <c r="AF396" s="22" t="str">
        <f t="shared" si="11"/>
        <v/>
      </c>
    </row>
    <row r="397" spans="2:32" ht="60" hidden="1" customHeight="1">
      <c r="B397" s="26" t="str">
        <f>IF('PCA Licit, Dispensa, Inexi'!$A396="","",VLOOKUP(A397,dados!$A$1:$B$24,2,FALSE))</f>
        <v/>
      </c>
      <c r="C397" s="77"/>
      <c r="D397" s="52"/>
      <c r="E397" s="77"/>
      <c r="F397" s="18"/>
      <c r="G397" s="73"/>
      <c r="H397" s="73"/>
      <c r="I397" s="98"/>
      <c r="J397" s="48"/>
      <c r="K397" s="72"/>
      <c r="L397" s="245"/>
      <c r="M397" s="47"/>
      <c r="N397" s="47"/>
      <c r="O397" s="47"/>
      <c r="P397" s="47"/>
      <c r="Q397" s="79"/>
      <c r="R397" s="79"/>
      <c r="S397" s="73"/>
      <c r="T397" s="73"/>
      <c r="U397" s="73"/>
      <c r="V397" s="19"/>
      <c r="W397" s="89"/>
      <c r="X397" s="73"/>
      <c r="Y397" s="73"/>
      <c r="Z397" s="73"/>
      <c r="AA397" s="18"/>
      <c r="AB397" s="18"/>
      <c r="AC397" s="73"/>
      <c r="AD397" s="69"/>
      <c r="AE397" s="73"/>
      <c r="AF397" s="22" t="str">
        <f t="shared" si="11"/>
        <v/>
      </c>
    </row>
    <row r="398" spans="2:32" ht="60" hidden="1" customHeight="1">
      <c r="B398" s="26" t="str">
        <f>IF('PCA Licit, Dispensa, Inexi'!$A397="","",VLOOKUP(A398,dados!$A$1:$B$24,2,FALSE))</f>
        <v/>
      </c>
      <c r="C398" s="77"/>
      <c r="D398" s="52"/>
      <c r="E398" s="77"/>
      <c r="F398" s="18"/>
      <c r="G398" s="73"/>
      <c r="H398" s="73"/>
      <c r="I398" s="98"/>
      <c r="J398" s="48"/>
      <c r="K398" s="72"/>
      <c r="L398" s="245"/>
      <c r="M398" s="47"/>
      <c r="N398" s="47"/>
      <c r="O398" s="47"/>
      <c r="P398" s="47"/>
      <c r="Q398" s="79"/>
      <c r="R398" s="79"/>
      <c r="S398" s="73"/>
      <c r="T398" s="73"/>
      <c r="U398" s="73"/>
      <c r="V398" s="19"/>
      <c r="W398" s="89"/>
      <c r="X398" s="73"/>
      <c r="Y398" s="73"/>
      <c r="Z398" s="73"/>
      <c r="AA398" s="18"/>
      <c r="AB398" s="18"/>
      <c r="AC398" s="73"/>
      <c r="AD398" s="69"/>
      <c r="AE398" s="73"/>
      <c r="AF398" s="22" t="str">
        <f t="shared" si="11"/>
        <v/>
      </c>
    </row>
    <row r="399" spans="2:32" ht="60" hidden="1" customHeight="1">
      <c r="B399" s="26" t="str">
        <f>IF('PCA Licit, Dispensa, Inexi'!$A398="","",VLOOKUP(A399,dados!$A$1:$B$24,2,FALSE))</f>
        <v/>
      </c>
      <c r="C399" s="77"/>
      <c r="D399" s="52"/>
      <c r="E399" s="77"/>
      <c r="F399" s="18"/>
      <c r="G399" s="73"/>
      <c r="H399" s="73"/>
      <c r="I399" s="98"/>
      <c r="J399" s="48"/>
      <c r="K399" s="72"/>
      <c r="L399" s="245"/>
      <c r="M399" s="47"/>
      <c r="N399" s="47"/>
      <c r="O399" s="47"/>
      <c r="P399" s="47"/>
      <c r="Q399" s="79"/>
      <c r="R399" s="79"/>
      <c r="S399" s="73"/>
      <c r="T399" s="73"/>
      <c r="U399" s="73"/>
      <c r="V399" s="19"/>
      <c r="W399" s="89"/>
      <c r="X399" s="73"/>
      <c r="Y399" s="73"/>
      <c r="Z399" s="73"/>
      <c r="AA399" s="18"/>
      <c r="AB399" s="18"/>
      <c r="AC399" s="73"/>
      <c r="AD399" s="69"/>
      <c r="AE399" s="73"/>
      <c r="AF399" s="22" t="str">
        <f t="shared" si="11"/>
        <v/>
      </c>
    </row>
    <row r="400" spans="2:32" ht="60" hidden="1" customHeight="1">
      <c r="B400" s="26" t="str">
        <f>IF('PCA Licit, Dispensa, Inexi'!$A399="","",VLOOKUP(A400,dados!$A$1:$B$24,2,FALSE))</f>
        <v/>
      </c>
      <c r="C400" s="77"/>
      <c r="D400" s="52"/>
      <c r="E400" s="77"/>
      <c r="F400" s="18"/>
      <c r="G400" s="73"/>
      <c r="H400" s="73"/>
      <c r="I400" s="98"/>
      <c r="J400" s="48"/>
      <c r="K400" s="72"/>
      <c r="L400" s="245"/>
      <c r="M400" s="47"/>
      <c r="N400" s="47"/>
      <c r="O400" s="47"/>
      <c r="P400" s="47"/>
      <c r="Q400" s="79"/>
      <c r="R400" s="79"/>
      <c r="S400" s="73"/>
      <c r="T400" s="73"/>
      <c r="U400" s="73"/>
      <c r="V400" s="19"/>
      <c r="W400" s="89"/>
      <c r="X400" s="73"/>
      <c r="Y400" s="73"/>
      <c r="Z400" s="73"/>
      <c r="AA400" s="18"/>
      <c r="AB400" s="18"/>
      <c r="AC400" s="73"/>
      <c r="AD400" s="69"/>
      <c r="AE400" s="73"/>
      <c r="AF400" s="22" t="str">
        <f t="shared" si="11"/>
        <v/>
      </c>
    </row>
    <row r="401" spans="2:32" ht="60" hidden="1" customHeight="1">
      <c r="B401" s="26" t="str">
        <f>IF('PCA Licit, Dispensa, Inexi'!$A400="","",VLOOKUP(A401,dados!$A$1:$B$24,2,FALSE))</f>
        <v/>
      </c>
      <c r="C401" s="77"/>
      <c r="D401" s="52"/>
      <c r="E401" s="77"/>
      <c r="F401" s="18"/>
      <c r="G401" s="73"/>
      <c r="H401" s="73"/>
      <c r="I401" s="98"/>
      <c r="J401" s="48"/>
      <c r="K401" s="72"/>
      <c r="L401" s="245"/>
      <c r="M401" s="47"/>
      <c r="N401" s="47"/>
      <c r="O401" s="47"/>
      <c r="P401" s="47"/>
      <c r="Q401" s="79"/>
      <c r="R401" s="79"/>
      <c r="S401" s="73"/>
      <c r="T401" s="73"/>
      <c r="U401" s="73"/>
      <c r="V401" s="19"/>
      <c r="W401" s="89"/>
      <c r="X401" s="73"/>
      <c r="Y401" s="73"/>
      <c r="Z401" s="73"/>
      <c r="AA401" s="18"/>
      <c r="AB401" s="18"/>
      <c r="AC401" s="73"/>
      <c r="AD401" s="69"/>
      <c r="AE401" s="73"/>
      <c r="AF401" s="22" t="str">
        <f t="shared" si="11"/>
        <v/>
      </c>
    </row>
    <row r="402" spans="2:32" ht="60" hidden="1" customHeight="1">
      <c r="B402" s="26" t="str">
        <f>IF('PCA Licit, Dispensa, Inexi'!$A401="","",VLOOKUP(A402,dados!$A$1:$B$24,2,FALSE))</f>
        <v/>
      </c>
      <c r="C402" s="77"/>
      <c r="D402" s="52"/>
      <c r="E402" s="77"/>
      <c r="F402" s="18"/>
      <c r="G402" s="73"/>
      <c r="H402" s="73"/>
      <c r="I402" s="98"/>
      <c r="J402" s="48"/>
      <c r="K402" s="72"/>
      <c r="L402" s="245"/>
      <c r="M402" s="47"/>
      <c r="N402" s="47"/>
      <c r="O402" s="47"/>
      <c r="P402" s="47"/>
      <c r="Q402" s="79"/>
      <c r="R402" s="79"/>
      <c r="S402" s="73"/>
      <c r="T402" s="73"/>
      <c r="U402" s="73"/>
      <c r="V402" s="19"/>
      <c r="W402" s="89"/>
      <c r="X402" s="73"/>
      <c r="Y402" s="73"/>
      <c r="Z402" s="73"/>
      <c r="AA402" s="18"/>
      <c r="AB402" s="18"/>
      <c r="AC402" s="73"/>
      <c r="AD402" s="69"/>
      <c r="AE402" s="73"/>
      <c r="AF402" s="22" t="str">
        <f t="shared" si="11"/>
        <v/>
      </c>
    </row>
    <row r="403" spans="2:32" ht="60" hidden="1" customHeight="1">
      <c r="B403" s="26" t="str">
        <f>IF('PCA Licit, Dispensa, Inexi'!$A402="","",VLOOKUP(A403,dados!$A$1:$B$24,2,FALSE))</f>
        <v/>
      </c>
      <c r="C403" s="77"/>
      <c r="D403" s="52"/>
      <c r="E403" s="77"/>
      <c r="F403" s="18"/>
      <c r="G403" s="73"/>
      <c r="H403" s="73"/>
      <c r="I403" s="98"/>
      <c r="J403" s="48"/>
      <c r="K403" s="72"/>
      <c r="L403" s="245"/>
      <c r="M403" s="47"/>
      <c r="N403" s="47"/>
      <c r="O403" s="47"/>
      <c r="P403" s="47"/>
      <c r="Q403" s="79"/>
      <c r="R403" s="79"/>
      <c r="S403" s="73"/>
      <c r="T403" s="73"/>
      <c r="U403" s="73"/>
      <c r="V403" s="19"/>
      <c r="W403" s="89"/>
      <c r="X403" s="73"/>
      <c r="Y403" s="73"/>
      <c r="Z403" s="73"/>
      <c r="AA403" s="18"/>
      <c r="AB403" s="18"/>
      <c r="AC403" s="73"/>
      <c r="AD403" s="69"/>
      <c r="AE403" s="73"/>
      <c r="AF403" s="22" t="str">
        <f t="shared" si="11"/>
        <v/>
      </c>
    </row>
    <row r="404" spans="2:32" ht="60" hidden="1" customHeight="1">
      <c r="B404" s="26" t="str">
        <f>IF('PCA Licit, Dispensa, Inexi'!$A403="","",VLOOKUP(A404,dados!$A$1:$B$24,2,FALSE))</f>
        <v/>
      </c>
      <c r="C404" s="77"/>
      <c r="D404" s="52"/>
      <c r="E404" s="77"/>
      <c r="F404" s="18"/>
      <c r="G404" s="73"/>
      <c r="H404" s="73"/>
      <c r="I404" s="98"/>
      <c r="J404" s="48"/>
      <c r="K404" s="72"/>
      <c r="L404" s="245"/>
      <c r="M404" s="47"/>
      <c r="N404" s="47"/>
      <c r="O404" s="47"/>
      <c r="P404" s="47"/>
      <c r="Q404" s="79"/>
      <c r="R404" s="79"/>
      <c r="S404" s="73"/>
      <c r="T404" s="73"/>
      <c r="U404" s="73"/>
      <c r="V404" s="19"/>
      <c r="W404" s="89"/>
      <c r="X404" s="73"/>
      <c r="Y404" s="73"/>
      <c r="Z404" s="73"/>
      <c r="AA404" s="18"/>
      <c r="AB404" s="18"/>
      <c r="AC404" s="73"/>
      <c r="AD404" s="69"/>
      <c r="AE404" s="73"/>
      <c r="AF404" s="22" t="str">
        <f t="shared" si="11"/>
        <v/>
      </c>
    </row>
    <row r="405" spans="2:32" ht="60" hidden="1" customHeight="1">
      <c r="B405" s="26" t="str">
        <f>IF('PCA Licit, Dispensa, Inexi'!$A404="","",VLOOKUP(A405,dados!$A$1:$B$24,2,FALSE))</f>
        <v/>
      </c>
      <c r="C405" s="77"/>
      <c r="D405" s="52"/>
      <c r="E405" s="77"/>
      <c r="F405" s="18"/>
      <c r="G405" s="73"/>
      <c r="H405" s="73"/>
      <c r="I405" s="98"/>
      <c r="J405" s="48"/>
      <c r="K405" s="72"/>
      <c r="L405" s="245"/>
      <c r="M405" s="47"/>
      <c r="N405" s="47"/>
      <c r="O405" s="47"/>
      <c r="P405" s="47"/>
      <c r="Q405" s="79"/>
      <c r="R405" s="79"/>
      <c r="S405" s="73"/>
      <c r="T405" s="73"/>
      <c r="U405" s="73"/>
      <c r="V405" s="19"/>
      <c r="W405" s="89"/>
      <c r="X405" s="73"/>
      <c r="Y405" s="73"/>
      <c r="Z405" s="73"/>
      <c r="AA405" s="18"/>
      <c r="AB405" s="18"/>
      <c r="AC405" s="73"/>
      <c r="AD405" s="69"/>
      <c r="AE405" s="73"/>
      <c r="AF405" s="22" t="str">
        <f t="shared" si="11"/>
        <v/>
      </c>
    </row>
    <row r="406" spans="2:32" ht="60" hidden="1" customHeight="1">
      <c r="B406" s="26" t="str">
        <f>IF('PCA Licit, Dispensa, Inexi'!$A405="","",VLOOKUP(A406,dados!$A$1:$B$24,2,FALSE))</f>
        <v/>
      </c>
      <c r="C406" s="77"/>
      <c r="D406" s="52"/>
      <c r="E406" s="77"/>
      <c r="F406" s="18"/>
      <c r="G406" s="73"/>
      <c r="H406" s="73"/>
      <c r="I406" s="98"/>
      <c r="J406" s="48"/>
      <c r="K406" s="72"/>
      <c r="L406" s="245"/>
      <c r="M406" s="47"/>
      <c r="N406" s="47"/>
      <c r="O406" s="47"/>
      <c r="P406" s="47"/>
      <c r="Q406" s="79"/>
      <c r="R406" s="79"/>
      <c r="S406" s="73"/>
      <c r="T406" s="73"/>
      <c r="U406" s="73"/>
      <c r="V406" s="19"/>
      <c r="W406" s="89"/>
      <c r="X406" s="73"/>
      <c r="Y406" s="73"/>
      <c r="Z406" s="73"/>
      <c r="AA406" s="18"/>
      <c r="AB406" s="18"/>
      <c r="AC406" s="73"/>
      <c r="AD406" s="69"/>
      <c r="AE406" s="73"/>
      <c r="AF406" s="22" t="str">
        <f t="shared" si="11"/>
        <v/>
      </c>
    </row>
    <row r="407" spans="2:32" ht="60" hidden="1" customHeight="1">
      <c r="B407" s="26" t="str">
        <f>IF('PCA Licit, Dispensa, Inexi'!$A406="","",VLOOKUP(A407,dados!$A$1:$B$24,2,FALSE))</f>
        <v/>
      </c>
      <c r="C407" s="77"/>
      <c r="D407" s="52"/>
      <c r="E407" s="77"/>
      <c r="F407" s="18"/>
      <c r="G407" s="73"/>
      <c r="H407" s="73"/>
      <c r="I407" s="98"/>
      <c r="J407" s="48"/>
      <c r="K407" s="72"/>
      <c r="L407" s="245"/>
      <c r="M407" s="47"/>
      <c r="N407" s="47"/>
      <c r="O407" s="47"/>
      <c r="P407" s="47"/>
      <c r="Q407" s="79"/>
      <c r="R407" s="79"/>
      <c r="S407" s="73"/>
      <c r="T407" s="73"/>
      <c r="U407" s="73"/>
      <c r="V407" s="19"/>
      <c r="W407" s="89"/>
      <c r="X407" s="73"/>
      <c r="Y407" s="73"/>
      <c r="Z407" s="73"/>
      <c r="AA407" s="18"/>
      <c r="AB407" s="18"/>
      <c r="AC407" s="73"/>
      <c r="AD407" s="69"/>
      <c r="AE407" s="73"/>
      <c r="AF407" s="22" t="str">
        <f t="shared" si="11"/>
        <v/>
      </c>
    </row>
    <row r="408" spans="2:32" ht="60" hidden="1" customHeight="1">
      <c r="B408" s="26" t="str">
        <f>IF('PCA Licit, Dispensa, Inexi'!$A407="","",VLOOKUP(A408,dados!$A$1:$B$24,2,FALSE))</f>
        <v/>
      </c>
      <c r="C408" s="77"/>
      <c r="D408" s="52"/>
      <c r="E408" s="77"/>
      <c r="F408" s="18"/>
      <c r="G408" s="73"/>
      <c r="H408" s="73"/>
      <c r="I408" s="98"/>
      <c r="J408" s="48"/>
      <c r="K408" s="72"/>
      <c r="L408" s="245"/>
      <c r="M408" s="47"/>
      <c r="N408" s="47"/>
      <c r="O408" s="47"/>
      <c r="P408" s="47"/>
      <c r="Q408" s="79"/>
      <c r="R408" s="79"/>
      <c r="S408" s="73"/>
      <c r="T408" s="73"/>
      <c r="U408" s="73"/>
      <c r="V408" s="19"/>
      <c r="W408" s="89"/>
      <c r="X408" s="73"/>
      <c r="Y408" s="73"/>
      <c r="Z408" s="73"/>
      <c r="AA408" s="18"/>
      <c r="AB408" s="18"/>
      <c r="AC408" s="73"/>
      <c r="AD408" s="69"/>
      <c r="AE408" s="73"/>
      <c r="AF408" s="22" t="str">
        <f t="shared" si="11"/>
        <v/>
      </c>
    </row>
    <row r="409" spans="2:32" ht="60" hidden="1" customHeight="1">
      <c r="B409" s="26" t="str">
        <f>IF('PCA Licit, Dispensa, Inexi'!$A408="","",VLOOKUP(A409,dados!$A$1:$B$24,2,FALSE))</f>
        <v/>
      </c>
      <c r="C409" s="77"/>
      <c r="D409" s="52"/>
      <c r="E409" s="77"/>
      <c r="F409" s="18"/>
      <c r="G409" s="73"/>
      <c r="H409" s="73"/>
      <c r="I409" s="98"/>
      <c r="J409" s="48"/>
      <c r="K409" s="72"/>
      <c r="L409" s="245"/>
      <c r="M409" s="47"/>
      <c r="N409" s="47"/>
      <c r="O409" s="47"/>
      <c r="P409" s="47"/>
      <c r="Q409" s="79"/>
      <c r="R409" s="79"/>
      <c r="S409" s="73"/>
      <c r="T409" s="73"/>
      <c r="U409" s="73"/>
      <c r="V409" s="19"/>
      <c r="W409" s="89"/>
      <c r="X409" s="73"/>
      <c r="Y409" s="73"/>
      <c r="Z409" s="73"/>
      <c r="AA409" s="18"/>
      <c r="AB409" s="18"/>
      <c r="AC409" s="73"/>
      <c r="AD409" s="69"/>
      <c r="AE409" s="73"/>
      <c r="AF409" s="22" t="str">
        <f t="shared" si="11"/>
        <v/>
      </c>
    </row>
    <row r="410" spans="2:32" ht="60" hidden="1" customHeight="1">
      <c r="B410" s="26" t="str">
        <f>IF('PCA Licit, Dispensa, Inexi'!$A409="","",VLOOKUP(A410,dados!$A$1:$B$24,2,FALSE))</f>
        <v/>
      </c>
      <c r="C410" s="77"/>
      <c r="D410" s="52"/>
      <c r="E410" s="77"/>
      <c r="F410" s="18"/>
      <c r="G410" s="73"/>
      <c r="H410" s="73"/>
      <c r="I410" s="98"/>
      <c r="J410" s="48"/>
      <c r="K410" s="72"/>
      <c r="L410" s="245"/>
      <c r="M410" s="47"/>
      <c r="N410" s="47"/>
      <c r="O410" s="47"/>
      <c r="P410" s="47"/>
      <c r="Q410" s="79"/>
      <c r="R410" s="79"/>
      <c r="S410" s="73"/>
      <c r="T410" s="73"/>
      <c r="U410" s="73"/>
      <c r="V410" s="19"/>
      <c r="W410" s="89"/>
      <c r="X410" s="73"/>
      <c r="Y410" s="73"/>
      <c r="Z410" s="73"/>
      <c r="AA410" s="18"/>
      <c r="AB410" s="18"/>
      <c r="AC410" s="73"/>
      <c r="AD410" s="69"/>
      <c r="AE410" s="73"/>
      <c r="AF410" s="22" t="str">
        <f t="shared" si="11"/>
        <v/>
      </c>
    </row>
    <row r="411" spans="2:32" ht="60" hidden="1" customHeight="1">
      <c r="B411" s="26" t="str">
        <f>IF('PCA Licit, Dispensa, Inexi'!$A410="","",VLOOKUP(A411,dados!$A$1:$B$24,2,FALSE))</f>
        <v/>
      </c>
      <c r="C411" s="77"/>
      <c r="D411" s="52"/>
      <c r="E411" s="77"/>
      <c r="F411" s="18"/>
      <c r="G411" s="73"/>
      <c r="H411" s="73"/>
      <c r="I411" s="98"/>
      <c r="J411" s="48"/>
      <c r="K411" s="72"/>
      <c r="L411" s="245"/>
      <c r="M411" s="47"/>
      <c r="N411" s="47"/>
      <c r="O411" s="47"/>
      <c r="P411" s="47"/>
      <c r="Q411" s="79"/>
      <c r="R411" s="79"/>
      <c r="S411" s="73"/>
      <c r="T411" s="73"/>
      <c r="U411" s="73"/>
      <c r="V411" s="19"/>
      <c r="W411" s="89"/>
      <c r="X411" s="73"/>
      <c r="Y411" s="73"/>
      <c r="Z411" s="73"/>
      <c r="AA411" s="18"/>
      <c r="AB411" s="18"/>
      <c r="AC411" s="73"/>
      <c r="AD411" s="69"/>
      <c r="AE411" s="73"/>
      <c r="AF411" s="22" t="str">
        <f t="shared" si="11"/>
        <v/>
      </c>
    </row>
    <row r="412" spans="2:32" ht="60" hidden="1" customHeight="1">
      <c r="B412" s="26" t="str">
        <f>IF('PCA Licit, Dispensa, Inexi'!$A411="","",VLOOKUP(A412,dados!$A$1:$B$24,2,FALSE))</f>
        <v/>
      </c>
      <c r="C412" s="77"/>
      <c r="D412" s="52"/>
      <c r="E412" s="77"/>
      <c r="F412" s="18"/>
      <c r="G412" s="73"/>
      <c r="H412" s="73"/>
      <c r="I412" s="98"/>
      <c r="J412" s="48"/>
      <c r="K412" s="72"/>
      <c r="L412" s="245"/>
      <c r="M412" s="47"/>
      <c r="N412" s="47"/>
      <c r="O412" s="47"/>
      <c r="P412" s="47"/>
      <c r="Q412" s="79"/>
      <c r="R412" s="79"/>
      <c r="S412" s="73"/>
      <c r="T412" s="73"/>
      <c r="U412" s="73"/>
      <c r="V412" s="19"/>
      <c r="W412" s="89"/>
      <c r="X412" s="73"/>
      <c r="Y412" s="73"/>
      <c r="Z412" s="73"/>
      <c r="AA412" s="18"/>
      <c r="AB412" s="18"/>
      <c r="AC412" s="73"/>
      <c r="AD412" s="69"/>
      <c r="AE412" s="73"/>
      <c r="AF412" s="22" t="str">
        <f t="shared" si="11"/>
        <v/>
      </c>
    </row>
    <row r="413" spans="2:32" ht="60" hidden="1" customHeight="1">
      <c r="B413" s="26" t="str">
        <f>IF('PCA Licit, Dispensa, Inexi'!$A412="","",VLOOKUP(A413,dados!$A$1:$B$24,2,FALSE))</f>
        <v/>
      </c>
      <c r="C413" s="77"/>
      <c r="D413" s="52"/>
      <c r="E413" s="77"/>
      <c r="F413" s="18"/>
      <c r="G413" s="73"/>
      <c r="H413" s="73"/>
      <c r="I413" s="98"/>
      <c r="J413" s="48"/>
      <c r="K413" s="72"/>
      <c r="L413" s="245"/>
      <c r="M413" s="47"/>
      <c r="N413" s="47"/>
      <c r="O413" s="47"/>
      <c r="P413" s="47"/>
      <c r="Q413" s="79"/>
      <c r="R413" s="79"/>
      <c r="S413" s="73"/>
      <c r="T413" s="73"/>
      <c r="U413" s="73"/>
      <c r="V413" s="19"/>
      <c r="W413" s="89"/>
      <c r="X413" s="73"/>
      <c r="Y413" s="73"/>
      <c r="Z413" s="73"/>
      <c r="AA413" s="18"/>
      <c r="AB413" s="18"/>
      <c r="AC413" s="73"/>
      <c r="AD413" s="69"/>
      <c r="AE413" s="73"/>
      <c r="AF413" s="22" t="str">
        <f t="shared" si="11"/>
        <v/>
      </c>
    </row>
    <row r="414" spans="2:32" ht="60" hidden="1" customHeight="1">
      <c r="B414" s="26" t="str">
        <f>IF('PCA Licit, Dispensa, Inexi'!$A413="","",VLOOKUP(A414,dados!$A$1:$B$24,2,FALSE))</f>
        <v/>
      </c>
      <c r="C414" s="77"/>
      <c r="D414" s="52"/>
      <c r="E414" s="77"/>
      <c r="F414" s="18"/>
      <c r="G414" s="73"/>
      <c r="H414" s="73"/>
      <c r="I414" s="98"/>
      <c r="J414" s="48"/>
      <c r="K414" s="72"/>
      <c r="L414" s="245"/>
      <c r="M414" s="47"/>
      <c r="N414" s="47"/>
      <c r="O414" s="47"/>
      <c r="P414" s="47"/>
      <c r="Q414" s="79"/>
      <c r="R414" s="79"/>
      <c r="S414" s="73"/>
      <c r="T414" s="73"/>
      <c r="U414" s="73"/>
      <c r="V414" s="19"/>
      <c r="W414" s="89"/>
      <c r="X414" s="73"/>
      <c r="Y414" s="73"/>
      <c r="Z414" s="73"/>
      <c r="AA414" s="18"/>
      <c r="AB414" s="18"/>
      <c r="AC414" s="73"/>
      <c r="AD414" s="69"/>
      <c r="AE414" s="73"/>
      <c r="AF414" s="22" t="str">
        <f t="shared" si="11"/>
        <v/>
      </c>
    </row>
    <row r="415" spans="2:32" ht="60" hidden="1" customHeight="1">
      <c r="B415" s="26" t="str">
        <f>IF('PCA Licit, Dispensa, Inexi'!$A414="","",VLOOKUP(A415,dados!$A$1:$B$24,2,FALSE))</f>
        <v/>
      </c>
      <c r="C415" s="77"/>
      <c r="D415" s="52"/>
      <c r="E415" s="77"/>
      <c r="F415" s="18"/>
      <c r="G415" s="73"/>
      <c r="H415" s="73"/>
      <c r="I415" s="98"/>
      <c r="J415" s="48"/>
      <c r="K415" s="72"/>
      <c r="L415" s="245"/>
      <c r="M415" s="47"/>
      <c r="N415" s="47"/>
      <c r="O415" s="47"/>
      <c r="P415" s="47"/>
      <c r="Q415" s="79"/>
      <c r="R415" s="79"/>
      <c r="S415" s="73"/>
      <c r="T415" s="73"/>
      <c r="U415" s="73"/>
      <c r="V415" s="19"/>
      <c r="W415" s="89"/>
      <c r="X415" s="73"/>
      <c r="Y415" s="73"/>
      <c r="Z415" s="73"/>
      <c r="AA415" s="18"/>
      <c r="AB415" s="18"/>
      <c r="AC415" s="73"/>
      <c r="AD415" s="69"/>
      <c r="AE415" s="73"/>
      <c r="AF415" s="22" t="str">
        <f t="shared" si="11"/>
        <v/>
      </c>
    </row>
    <row r="416" spans="2:32" ht="60" hidden="1" customHeight="1">
      <c r="B416" s="26" t="str">
        <f>IF('PCA Licit, Dispensa, Inexi'!$A415="","",VLOOKUP(A416,dados!$A$1:$B$24,2,FALSE))</f>
        <v/>
      </c>
      <c r="C416" s="77"/>
      <c r="D416" s="52"/>
      <c r="E416" s="77"/>
      <c r="F416" s="18"/>
      <c r="G416" s="73"/>
      <c r="H416" s="73"/>
      <c r="I416" s="98"/>
      <c r="J416" s="48"/>
      <c r="K416" s="72"/>
      <c r="L416" s="245"/>
      <c r="M416" s="47"/>
      <c r="N416" s="47"/>
      <c r="O416" s="47"/>
      <c r="P416" s="47"/>
      <c r="Q416" s="79"/>
      <c r="R416" s="79"/>
      <c r="S416" s="73"/>
      <c r="T416" s="73"/>
      <c r="U416" s="73"/>
      <c r="V416" s="19"/>
      <c r="W416" s="89"/>
      <c r="X416" s="73"/>
      <c r="Y416" s="73"/>
      <c r="Z416" s="73"/>
      <c r="AA416" s="18"/>
      <c r="AB416" s="18"/>
      <c r="AC416" s="73"/>
      <c r="AD416" s="69"/>
      <c r="AE416" s="73"/>
      <c r="AF416" s="22" t="str">
        <f t="shared" si="11"/>
        <v/>
      </c>
    </row>
    <row r="417" spans="2:32" ht="60" hidden="1" customHeight="1">
      <c r="B417" s="26" t="str">
        <f>IF('PCA Licit, Dispensa, Inexi'!$A416="","",VLOOKUP(A417,dados!$A$1:$B$24,2,FALSE))</f>
        <v/>
      </c>
      <c r="C417" s="77"/>
      <c r="D417" s="52"/>
      <c r="E417" s="77"/>
      <c r="F417" s="18"/>
      <c r="G417" s="73"/>
      <c r="H417" s="73"/>
      <c r="I417" s="98"/>
      <c r="J417" s="48"/>
      <c r="K417" s="72"/>
      <c r="L417" s="245"/>
      <c r="M417" s="47"/>
      <c r="N417" s="47"/>
      <c r="O417" s="47"/>
      <c r="P417" s="47"/>
      <c r="Q417" s="79"/>
      <c r="R417" s="79"/>
      <c r="S417" s="73"/>
      <c r="T417" s="73"/>
      <c r="U417" s="73"/>
      <c r="V417" s="19"/>
      <c r="W417" s="89"/>
      <c r="X417" s="73"/>
      <c r="Y417" s="73"/>
      <c r="Z417" s="73"/>
      <c r="AA417" s="18"/>
      <c r="AB417" s="18"/>
      <c r="AC417" s="73"/>
      <c r="AD417" s="69"/>
      <c r="AE417" s="73"/>
      <c r="AF417" s="22" t="str">
        <f t="shared" si="11"/>
        <v/>
      </c>
    </row>
    <row r="418" spans="2:32" ht="60" hidden="1" customHeight="1">
      <c r="B418" s="26" t="str">
        <f>IF('PCA Licit, Dispensa, Inexi'!$A417="","",VLOOKUP(A418,dados!$A$1:$B$24,2,FALSE))</f>
        <v/>
      </c>
      <c r="C418" s="77"/>
      <c r="D418" s="52"/>
      <c r="E418" s="77"/>
      <c r="F418" s="18"/>
      <c r="G418" s="73"/>
      <c r="H418" s="73"/>
      <c r="I418" s="98"/>
      <c r="J418" s="48"/>
      <c r="K418" s="72"/>
      <c r="L418" s="245"/>
      <c r="M418" s="47"/>
      <c r="N418" s="47"/>
      <c r="O418" s="47"/>
      <c r="P418" s="47"/>
      <c r="Q418" s="79"/>
      <c r="R418" s="79"/>
      <c r="S418" s="73"/>
      <c r="T418" s="73"/>
      <c r="U418" s="73"/>
      <c r="V418" s="19"/>
      <c r="W418" s="89"/>
      <c r="X418" s="73"/>
      <c r="Y418" s="73"/>
      <c r="Z418" s="73"/>
      <c r="AA418" s="18"/>
      <c r="AB418" s="18"/>
      <c r="AC418" s="73"/>
      <c r="AD418" s="69"/>
      <c r="AE418" s="73"/>
      <c r="AF418" s="22" t="str">
        <f t="shared" si="11"/>
        <v/>
      </c>
    </row>
    <row r="419" spans="2:32" ht="60" hidden="1" customHeight="1">
      <c r="B419" s="26" t="str">
        <f>IF('PCA Licit, Dispensa, Inexi'!$A418="","",VLOOKUP(A419,dados!$A$1:$B$24,2,FALSE))</f>
        <v/>
      </c>
      <c r="C419" s="77"/>
      <c r="D419" s="52"/>
      <c r="E419" s="77"/>
      <c r="F419" s="18"/>
      <c r="G419" s="73"/>
      <c r="H419" s="73"/>
      <c r="I419" s="98"/>
      <c r="J419" s="48"/>
      <c r="K419" s="72"/>
      <c r="L419" s="245"/>
      <c r="M419" s="47"/>
      <c r="N419" s="47"/>
      <c r="O419" s="47"/>
      <c r="P419" s="47"/>
      <c r="Q419" s="79"/>
      <c r="R419" s="79"/>
      <c r="S419" s="73"/>
      <c r="T419" s="73"/>
      <c r="U419" s="73"/>
      <c r="V419" s="19"/>
      <c r="W419" s="89"/>
      <c r="X419" s="73"/>
      <c r="Y419" s="73"/>
      <c r="Z419" s="73"/>
      <c r="AA419" s="18"/>
      <c r="AB419" s="18"/>
      <c r="AC419" s="73"/>
      <c r="AD419" s="69"/>
      <c r="AE419" s="73"/>
      <c r="AF419" s="22" t="str">
        <f t="shared" si="11"/>
        <v/>
      </c>
    </row>
    <row r="420" spans="2:32" ht="60" hidden="1" customHeight="1">
      <c r="B420" s="26" t="str">
        <f>IF('PCA Licit, Dispensa, Inexi'!$A419="","",VLOOKUP(A420,dados!$A$1:$B$24,2,FALSE))</f>
        <v/>
      </c>
      <c r="C420" s="77"/>
      <c r="D420" s="52"/>
      <c r="E420" s="77"/>
      <c r="F420" s="18"/>
      <c r="G420" s="73"/>
      <c r="H420" s="73"/>
      <c r="I420" s="98"/>
      <c r="J420" s="48"/>
      <c r="K420" s="72"/>
      <c r="L420" s="245"/>
      <c r="M420" s="47"/>
      <c r="N420" s="47"/>
      <c r="O420" s="47"/>
      <c r="P420" s="47"/>
      <c r="Q420" s="79"/>
      <c r="R420" s="79"/>
      <c r="S420" s="73"/>
      <c r="T420" s="73"/>
      <c r="U420" s="73"/>
      <c r="V420" s="19"/>
      <c r="W420" s="89"/>
      <c r="X420" s="73"/>
      <c r="Y420" s="73"/>
      <c r="Z420" s="73"/>
      <c r="AA420" s="18"/>
      <c r="AB420" s="18"/>
      <c r="AC420" s="73"/>
      <c r="AD420" s="69"/>
      <c r="AE420" s="73"/>
      <c r="AF420" s="22" t="str">
        <f t="shared" si="11"/>
        <v/>
      </c>
    </row>
    <row r="421" spans="2:32" ht="60" hidden="1" customHeight="1">
      <c r="B421" s="26" t="str">
        <f>IF('PCA Licit, Dispensa, Inexi'!$A420="","",VLOOKUP(A421,dados!$A$1:$B$24,2,FALSE))</f>
        <v/>
      </c>
      <c r="C421" s="77"/>
      <c r="D421" s="52"/>
      <c r="E421" s="77"/>
      <c r="F421" s="18"/>
      <c r="G421" s="73"/>
      <c r="H421" s="73"/>
      <c r="I421" s="98"/>
      <c r="J421" s="48"/>
      <c r="K421" s="72"/>
      <c r="L421" s="245"/>
      <c r="M421" s="47"/>
      <c r="N421" s="47"/>
      <c r="O421" s="47"/>
      <c r="P421" s="47"/>
      <c r="Q421" s="79"/>
      <c r="R421" s="79"/>
      <c r="S421" s="73"/>
      <c r="T421" s="73"/>
      <c r="U421" s="73"/>
      <c r="V421" s="19"/>
      <c r="W421" s="89"/>
      <c r="X421" s="73"/>
      <c r="Y421" s="73"/>
      <c r="Z421" s="73"/>
      <c r="AA421" s="18"/>
      <c r="AB421" s="18"/>
      <c r="AC421" s="73"/>
      <c r="AD421" s="69"/>
      <c r="AE421" s="73"/>
      <c r="AF421" s="22" t="str">
        <f t="shared" si="11"/>
        <v/>
      </c>
    </row>
    <row r="422" spans="2:32" ht="60" hidden="1" customHeight="1">
      <c r="B422" s="26" t="str">
        <f>IF('PCA Licit, Dispensa, Inexi'!$A421="","",VLOOKUP(A422,dados!$A$1:$B$24,2,FALSE))</f>
        <v/>
      </c>
      <c r="C422" s="77"/>
      <c r="D422" s="52"/>
      <c r="E422" s="77"/>
      <c r="F422" s="18"/>
      <c r="G422" s="73"/>
      <c r="H422" s="73"/>
      <c r="I422" s="98"/>
      <c r="J422" s="48"/>
      <c r="K422" s="72"/>
      <c r="L422" s="245"/>
      <c r="M422" s="47"/>
      <c r="N422" s="47"/>
      <c r="O422" s="47"/>
      <c r="P422" s="47"/>
      <c r="Q422" s="79"/>
      <c r="R422" s="79"/>
      <c r="S422" s="73"/>
      <c r="T422" s="73"/>
      <c r="U422" s="73"/>
      <c r="V422" s="19"/>
      <c r="W422" s="89"/>
      <c r="X422" s="73"/>
      <c r="Y422" s="73"/>
      <c r="Z422" s="73"/>
      <c r="AA422" s="18"/>
      <c r="AB422" s="18"/>
      <c r="AC422" s="73"/>
      <c r="AD422" s="69"/>
      <c r="AE422" s="73"/>
      <c r="AF422" s="22" t="str">
        <f t="shared" si="11"/>
        <v/>
      </c>
    </row>
    <row r="423" spans="2:32" ht="60" hidden="1" customHeight="1">
      <c r="B423" s="26" t="str">
        <f>IF('PCA Licit, Dispensa, Inexi'!$A422="","",VLOOKUP(A423,dados!$A$1:$B$24,2,FALSE))</f>
        <v/>
      </c>
      <c r="C423" s="77"/>
      <c r="D423" s="52"/>
      <c r="E423" s="77"/>
      <c r="F423" s="18"/>
      <c r="G423" s="73"/>
      <c r="H423" s="73"/>
      <c r="I423" s="98"/>
      <c r="J423" s="48"/>
      <c r="K423" s="72"/>
      <c r="L423" s="245"/>
      <c r="M423" s="47"/>
      <c r="N423" s="47"/>
      <c r="O423" s="47"/>
      <c r="P423" s="47"/>
      <c r="Q423" s="79"/>
      <c r="R423" s="79"/>
      <c r="S423" s="73"/>
      <c r="T423" s="73"/>
      <c r="U423" s="73"/>
      <c r="V423" s="19"/>
      <c r="W423" s="89"/>
      <c r="X423" s="73"/>
      <c r="Y423" s="73"/>
      <c r="Z423" s="73"/>
      <c r="AA423" s="18"/>
      <c r="AB423" s="18"/>
      <c r="AC423" s="73"/>
      <c r="AD423" s="69"/>
      <c r="AE423" s="73"/>
      <c r="AF423" s="22" t="str">
        <f t="shared" si="11"/>
        <v/>
      </c>
    </row>
    <row r="424" spans="2:32" ht="60" hidden="1" customHeight="1">
      <c r="B424" s="26" t="str">
        <f>IF('PCA Licit, Dispensa, Inexi'!$A423="","",VLOOKUP(A424,dados!$A$1:$B$24,2,FALSE))</f>
        <v/>
      </c>
      <c r="C424" s="77"/>
      <c r="D424" s="52"/>
      <c r="E424" s="77"/>
      <c r="F424" s="18"/>
      <c r="G424" s="73"/>
      <c r="H424" s="73"/>
      <c r="I424" s="98"/>
      <c r="J424" s="48"/>
      <c r="K424" s="72"/>
      <c r="L424" s="245"/>
      <c r="M424" s="47"/>
      <c r="N424" s="47"/>
      <c r="O424" s="47"/>
      <c r="P424" s="47"/>
      <c r="Q424" s="79"/>
      <c r="R424" s="79"/>
      <c r="S424" s="73"/>
      <c r="T424" s="73"/>
      <c r="U424" s="73"/>
      <c r="V424" s="19"/>
      <c r="W424" s="89"/>
      <c r="X424" s="73"/>
      <c r="Y424" s="73"/>
      <c r="Z424" s="73"/>
      <c r="AA424" s="18"/>
      <c r="AB424" s="18"/>
      <c r="AC424" s="73"/>
      <c r="AD424" s="69"/>
      <c r="AE424" s="73"/>
      <c r="AF424" s="22" t="str">
        <f t="shared" si="11"/>
        <v/>
      </c>
    </row>
    <row r="425" spans="2:32" ht="60" hidden="1" customHeight="1">
      <c r="B425" s="26" t="str">
        <f>IF('PCA Licit, Dispensa, Inexi'!$A424="","",VLOOKUP(A425,dados!$A$1:$B$24,2,FALSE))</f>
        <v/>
      </c>
      <c r="C425" s="77"/>
      <c r="D425" s="52"/>
      <c r="E425" s="77"/>
      <c r="F425" s="18"/>
      <c r="G425" s="73"/>
      <c r="H425" s="73"/>
      <c r="I425" s="98"/>
      <c r="J425" s="48"/>
      <c r="K425" s="72"/>
      <c r="L425" s="245"/>
      <c r="M425" s="47"/>
      <c r="N425" s="47"/>
      <c r="O425" s="47"/>
      <c r="P425" s="47"/>
      <c r="Q425" s="79"/>
      <c r="R425" s="79"/>
      <c r="S425" s="73"/>
      <c r="T425" s="73"/>
      <c r="U425" s="73"/>
      <c r="V425" s="19"/>
      <c r="W425" s="89"/>
      <c r="X425" s="73"/>
      <c r="Y425" s="73"/>
      <c r="Z425" s="73"/>
      <c r="AA425" s="18"/>
      <c r="AB425" s="18"/>
      <c r="AC425" s="73"/>
      <c r="AD425" s="69"/>
      <c r="AE425" s="73"/>
      <c r="AF425" s="22" t="str">
        <f t="shared" si="11"/>
        <v/>
      </c>
    </row>
    <row r="426" spans="2:32" ht="60" hidden="1" customHeight="1">
      <c r="B426" s="26" t="str">
        <f>IF('PCA Licit, Dispensa, Inexi'!$A425="","",VLOOKUP(A426,dados!$A$1:$B$24,2,FALSE))</f>
        <v/>
      </c>
      <c r="C426" s="77"/>
      <c r="D426" s="52"/>
      <c r="E426" s="77"/>
      <c r="F426" s="18"/>
      <c r="G426" s="73"/>
      <c r="H426" s="73"/>
      <c r="I426" s="98"/>
      <c r="J426" s="48"/>
      <c r="K426" s="72"/>
      <c r="L426" s="245"/>
      <c r="M426" s="47"/>
      <c r="N426" s="47"/>
      <c r="O426" s="47"/>
      <c r="P426" s="47"/>
      <c r="Q426" s="79"/>
      <c r="R426" s="79"/>
      <c r="S426" s="73"/>
      <c r="T426" s="73"/>
      <c r="U426" s="73"/>
      <c r="V426" s="19"/>
      <c r="W426" s="89"/>
      <c r="X426" s="73"/>
      <c r="Y426" s="73"/>
      <c r="Z426" s="73"/>
      <c r="AA426" s="18"/>
      <c r="AB426" s="18"/>
      <c r="AC426" s="73"/>
      <c r="AD426" s="69"/>
      <c r="AE426" s="73"/>
      <c r="AF426" s="22" t="str">
        <f t="shared" si="11"/>
        <v/>
      </c>
    </row>
    <row r="427" spans="2:32" ht="60" hidden="1" customHeight="1">
      <c r="B427" s="26" t="str">
        <f>IF('PCA Licit, Dispensa, Inexi'!$A426="","",VLOOKUP(A427,dados!$A$1:$B$24,2,FALSE))</f>
        <v/>
      </c>
      <c r="C427" s="77"/>
      <c r="D427" s="52"/>
      <c r="E427" s="77"/>
      <c r="F427" s="18"/>
      <c r="G427" s="73"/>
      <c r="H427" s="73"/>
      <c r="I427" s="98"/>
      <c r="J427" s="48"/>
      <c r="K427" s="72"/>
      <c r="L427" s="245"/>
      <c r="M427" s="47"/>
      <c r="N427" s="47"/>
      <c r="O427" s="47"/>
      <c r="P427" s="47"/>
      <c r="Q427" s="79"/>
      <c r="R427" s="79"/>
      <c r="S427" s="73"/>
      <c r="T427" s="73"/>
      <c r="U427" s="73"/>
      <c r="V427" s="19"/>
      <c r="W427" s="89"/>
      <c r="X427" s="73"/>
      <c r="Y427" s="73"/>
      <c r="Z427" s="73"/>
      <c r="AA427" s="18"/>
      <c r="AB427" s="18"/>
      <c r="AC427" s="73"/>
      <c r="AD427" s="69"/>
      <c r="AE427" s="73"/>
      <c r="AF427" s="22" t="str">
        <f t="shared" si="11"/>
        <v/>
      </c>
    </row>
    <row r="428" spans="2:32" ht="60" hidden="1" customHeight="1">
      <c r="B428" s="26" t="str">
        <f>IF('PCA Licit, Dispensa, Inexi'!$A427="","",VLOOKUP(A428,dados!$A$1:$B$24,2,FALSE))</f>
        <v/>
      </c>
      <c r="C428" s="77"/>
      <c r="D428" s="52"/>
      <c r="E428" s="77"/>
      <c r="F428" s="18"/>
      <c r="G428" s="73"/>
      <c r="H428" s="73"/>
      <c r="I428" s="98"/>
      <c r="J428" s="48"/>
      <c r="K428" s="72"/>
      <c r="L428" s="245"/>
      <c r="M428" s="47"/>
      <c r="N428" s="47"/>
      <c r="O428" s="47"/>
      <c r="P428" s="47"/>
      <c r="Q428" s="79"/>
      <c r="R428" s="79"/>
      <c r="S428" s="73"/>
      <c r="T428" s="73"/>
      <c r="U428" s="73"/>
      <c r="V428" s="19"/>
      <c r="W428" s="89"/>
      <c r="X428" s="73"/>
      <c r="Y428" s="73"/>
      <c r="Z428" s="73"/>
      <c r="AA428" s="18"/>
      <c r="AB428" s="18"/>
      <c r="AC428" s="73"/>
      <c r="AD428" s="69"/>
      <c r="AE428" s="73"/>
      <c r="AF428" s="22" t="str">
        <f t="shared" si="11"/>
        <v/>
      </c>
    </row>
    <row r="429" spans="2:32" ht="60" hidden="1" customHeight="1">
      <c r="B429" s="26" t="str">
        <f>IF('PCA Licit, Dispensa, Inexi'!$A428="","",VLOOKUP(A429,dados!$A$1:$B$24,2,FALSE))</f>
        <v/>
      </c>
      <c r="C429" s="77"/>
      <c r="D429" s="52"/>
      <c r="E429" s="77"/>
      <c r="F429" s="18"/>
      <c r="G429" s="73"/>
      <c r="H429" s="73"/>
      <c r="I429" s="98"/>
      <c r="J429" s="48"/>
      <c r="K429" s="72"/>
      <c r="L429" s="245"/>
      <c r="M429" s="47"/>
      <c r="N429" s="47"/>
      <c r="O429" s="47"/>
      <c r="P429" s="47"/>
      <c r="Q429" s="79"/>
      <c r="R429" s="79"/>
      <c r="S429" s="73"/>
      <c r="T429" s="73"/>
      <c r="U429" s="73"/>
      <c r="V429" s="19"/>
      <c r="W429" s="89"/>
      <c r="X429" s="73"/>
      <c r="Y429" s="73"/>
      <c r="Z429" s="73"/>
      <c r="AA429" s="18"/>
      <c r="AB429" s="18"/>
      <c r="AC429" s="73"/>
      <c r="AD429" s="69"/>
      <c r="AE429" s="73"/>
      <c r="AF429" s="22" t="str">
        <f t="shared" si="11"/>
        <v/>
      </c>
    </row>
    <row r="430" spans="2:32" ht="60" hidden="1" customHeight="1">
      <c r="B430" s="26" t="str">
        <f>IF('PCA Licit, Dispensa, Inexi'!$A429="","",VLOOKUP(A430,dados!$A$1:$B$24,2,FALSE))</f>
        <v/>
      </c>
      <c r="C430" s="77"/>
      <c r="D430" s="52"/>
      <c r="E430" s="77"/>
      <c r="F430" s="18"/>
      <c r="G430" s="73"/>
      <c r="H430" s="73"/>
      <c r="I430" s="98"/>
      <c r="J430" s="48"/>
      <c r="K430" s="72"/>
      <c r="L430" s="245"/>
      <c r="M430" s="47"/>
      <c r="N430" s="47"/>
      <c r="O430" s="47"/>
      <c r="P430" s="47"/>
      <c r="Q430" s="79"/>
      <c r="R430" s="79"/>
      <c r="S430" s="73"/>
      <c r="T430" s="73"/>
      <c r="U430" s="73"/>
      <c r="V430" s="19"/>
      <c r="W430" s="89"/>
      <c r="X430" s="73"/>
      <c r="Y430" s="73"/>
      <c r="Z430" s="73"/>
      <c r="AA430" s="18"/>
      <c r="AB430" s="18"/>
      <c r="AC430" s="73"/>
      <c r="AD430" s="69"/>
      <c r="AE430" s="73"/>
      <c r="AF430" s="22" t="str">
        <f t="shared" si="11"/>
        <v/>
      </c>
    </row>
    <row r="431" spans="2:32" ht="60" hidden="1" customHeight="1">
      <c r="B431" s="26" t="str">
        <f>IF('PCA Licit, Dispensa, Inexi'!$A430="","",VLOOKUP(A431,dados!$A$1:$B$24,2,FALSE))</f>
        <v/>
      </c>
      <c r="C431" s="77"/>
      <c r="D431" s="52"/>
      <c r="E431" s="77"/>
      <c r="F431" s="18"/>
      <c r="G431" s="73"/>
      <c r="H431" s="73"/>
      <c r="I431" s="98"/>
      <c r="J431" s="48"/>
      <c r="K431" s="72"/>
      <c r="L431" s="245"/>
      <c r="M431" s="47"/>
      <c r="N431" s="47"/>
      <c r="O431" s="47"/>
      <c r="P431" s="47"/>
      <c r="Q431" s="79"/>
      <c r="R431" s="79"/>
      <c r="S431" s="73"/>
      <c r="T431" s="73"/>
      <c r="U431" s="73"/>
      <c r="V431" s="19"/>
      <c r="W431" s="89"/>
      <c r="X431" s="73"/>
      <c r="Y431" s="73"/>
      <c r="Z431" s="73"/>
      <c r="AA431" s="18"/>
      <c r="AB431" s="18"/>
      <c r="AC431" s="73"/>
      <c r="AD431" s="69"/>
      <c r="AE431" s="73"/>
      <c r="AF431" s="22" t="str">
        <f t="shared" si="11"/>
        <v/>
      </c>
    </row>
    <row r="432" spans="2:32" ht="60" hidden="1" customHeight="1">
      <c r="B432" s="26" t="str">
        <f>IF('PCA Licit, Dispensa, Inexi'!$A431="","",VLOOKUP(A432,dados!$A$1:$B$24,2,FALSE))</f>
        <v/>
      </c>
      <c r="C432" s="77"/>
      <c r="D432" s="52"/>
      <c r="E432" s="77"/>
      <c r="F432" s="18"/>
      <c r="G432" s="73"/>
      <c r="H432" s="73"/>
      <c r="I432" s="98"/>
      <c r="J432" s="48"/>
      <c r="K432" s="72"/>
      <c r="L432" s="245"/>
      <c r="M432" s="47"/>
      <c r="N432" s="47"/>
      <c r="O432" s="47"/>
      <c r="P432" s="47"/>
      <c r="Q432" s="79"/>
      <c r="R432" s="79"/>
      <c r="S432" s="73"/>
      <c r="T432" s="73"/>
      <c r="U432" s="73"/>
      <c r="V432" s="19"/>
      <c r="W432" s="89"/>
      <c r="X432" s="73"/>
      <c r="Y432" s="73"/>
      <c r="Z432" s="73"/>
      <c r="AA432" s="18"/>
      <c r="AB432" s="18"/>
      <c r="AC432" s="73"/>
      <c r="AD432" s="69"/>
      <c r="AE432" s="73"/>
      <c r="AF432" s="22" t="str">
        <f t="shared" si="11"/>
        <v/>
      </c>
    </row>
    <row r="433" spans="2:32" ht="60" hidden="1" customHeight="1">
      <c r="B433" s="26" t="str">
        <f>IF('PCA Licit, Dispensa, Inexi'!$A432="","",VLOOKUP(A433,dados!$A$1:$B$24,2,FALSE))</f>
        <v/>
      </c>
      <c r="C433" s="77"/>
      <c r="D433" s="52"/>
      <c r="E433" s="77"/>
      <c r="F433" s="18"/>
      <c r="G433" s="73"/>
      <c r="H433" s="73"/>
      <c r="I433" s="98"/>
      <c r="J433" s="48"/>
      <c r="K433" s="72"/>
      <c r="L433" s="245"/>
      <c r="M433" s="47"/>
      <c r="N433" s="47"/>
      <c r="O433" s="47"/>
      <c r="P433" s="47"/>
      <c r="Q433" s="79"/>
      <c r="R433" s="79"/>
      <c r="S433" s="73"/>
      <c r="T433" s="73"/>
      <c r="U433" s="73"/>
      <c r="V433" s="19"/>
      <c r="W433" s="89"/>
      <c r="X433" s="73"/>
      <c r="Y433" s="73"/>
      <c r="Z433" s="73"/>
      <c r="AA433" s="18"/>
      <c r="AB433" s="18"/>
      <c r="AC433" s="73"/>
      <c r="AD433" s="69"/>
      <c r="AE433" s="73"/>
      <c r="AF433" s="22" t="str">
        <f t="shared" si="11"/>
        <v/>
      </c>
    </row>
    <row r="434" spans="2:32" ht="60" hidden="1" customHeight="1">
      <c r="B434" s="26" t="str">
        <f>IF('PCA Licit, Dispensa, Inexi'!$A433="","",VLOOKUP(A434,dados!$A$1:$B$24,2,FALSE))</f>
        <v/>
      </c>
      <c r="C434" s="77"/>
      <c r="D434" s="52"/>
      <c r="E434" s="77"/>
      <c r="F434" s="18"/>
      <c r="G434" s="73"/>
      <c r="H434" s="73"/>
      <c r="I434" s="98"/>
      <c r="J434" s="48"/>
      <c r="K434" s="72"/>
      <c r="L434" s="245"/>
      <c r="M434" s="47"/>
      <c r="N434" s="47"/>
      <c r="O434" s="47"/>
      <c r="P434" s="47"/>
      <c r="Q434" s="79"/>
      <c r="R434" s="79"/>
      <c r="S434" s="73"/>
      <c r="T434" s="73"/>
      <c r="U434" s="73"/>
      <c r="V434" s="19"/>
      <c r="W434" s="89"/>
      <c r="X434" s="73"/>
      <c r="Y434" s="73"/>
      <c r="Z434" s="73"/>
      <c r="AA434" s="18"/>
      <c r="AB434" s="18"/>
      <c r="AC434" s="73"/>
      <c r="AD434" s="69"/>
      <c r="AE434" s="73"/>
      <c r="AF434" s="22" t="str">
        <f t="shared" si="11"/>
        <v/>
      </c>
    </row>
    <row r="435" spans="2:32" ht="60" hidden="1" customHeight="1">
      <c r="B435" s="26" t="str">
        <f>IF('PCA Licit, Dispensa, Inexi'!$A434="","",VLOOKUP(A435,dados!$A$1:$B$24,2,FALSE))</f>
        <v/>
      </c>
      <c r="C435" s="77"/>
      <c r="D435" s="52"/>
      <c r="E435" s="77"/>
      <c r="F435" s="18"/>
      <c r="G435" s="73"/>
      <c r="H435" s="73"/>
      <c r="I435" s="98"/>
      <c r="J435" s="48"/>
      <c r="K435" s="72"/>
      <c r="L435" s="245"/>
      <c r="M435" s="47"/>
      <c r="N435" s="47"/>
      <c r="O435" s="47"/>
      <c r="P435" s="47"/>
      <c r="Q435" s="79"/>
      <c r="R435" s="79"/>
      <c r="S435" s="73"/>
      <c r="T435" s="73"/>
      <c r="U435" s="73"/>
      <c r="V435" s="19"/>
      <c r="W435" s="89"/>
      <c r="X435" s="73"/>
      <c r="Y435" s="73"/>
      <c r="Z435" s="73"/>
      <c r="AA435" s="18"/>
      <c r="AB435" s="18"/>
      <c r="AC435" s="73"/>
      <c r="AD435" s="69"/>
      <c r="AE435" s="73"/>
      <c r="AF435" s="22" t="str">
        <f t="shared" si="11"/>
        <v/>
      </c>
    </row>
    <row r="436" spans="2:32" ht="60" hidden="1" customHeight="1">
      <c r="B436" s="26" t="str">
        <f>IF('PCA Licit, Dispensa, Inexi'!$A435="","",VLOOKUP(A436,dados!$A$1:$B$24,2,FALSE))</f>
        <v/>
      </c>
      <c r="C436" s="77"/>
      <c r="D436" s="52"/>
      <c r="E436" s="77"/>
      <c r="F436" s="18"/>
      <c r="G436" s="73"/>
      <c r="H436" s="73"/>
      <c r="I436" s="98"/>
      <c r="J436" s="48"/>
      <c r="K436" s="72"/>
      <c r="L436" s="245"/>
      <c r="M436" s="47"/>
      <c r="N436" s="47"/>
      <c r="O436" s="47"/>
      <c r="P436" s="47"/>
      <c r="Q436" s="79"/>
      <c r="R436" s="79"/>
      <c r="S436" s="73"/>
      <c r="T436" s="73"/>
      <c r="U436" s="73"/>
      <c r="V436" s="19"/>
      <c r="W436" s="89"/>
      <c r="X436" s="73"/>
      <c r="Y436" s="73"/>
      <c r="Z436" s="73"/>
      <c r="AA436" s="18"/>
      <c r="AB436" s="18"/>
      <c r="AC436" s="73"/>
      <c r="AD436" s="69"/>
      <c r="AE436" s="73"/>
      <c r="AF436" s="22" t="str">
        <f t="shared" si="11"/>
        <v/>
      </c>
    </row>
    <row r="437" spans="2:32" ht="60" hidden="1" customHeight="1">
      <c r="B437" s="26" t="str">
        <f>IF('PCA Licit, Dispensa, Inexi'!$A436="","",VLOOKUP(A437,dados!$A$1:$B$24,2,FALSE))</f>
        <v/>
      </c>
      <c r="C437" s="77"/>
      <c r="D437" s="52"/>
      <c r="E437" s="77"/>
      <c r="F437" s="18"/>
      <c r="G437" s="73"/>
      <c r="H437" s="73"/>
      <c r="I437" s="98"/>
      <c r="J437" s="48"/>
      <c r="K437" s="72"/>
      <c r="L437" s="245"/>
      <c r="M437" s="47"/>
      <c r="N437" s="47"/>
      <c r="O437" s="47"/>
      <c r="P437" s="47"/>
      <c r="Q437" s="79"/>
      <c r="R437" s="79"/>
      <c r="S437" s="73"/>
      <c r="T437" s="73"/>
      <c r="U437" s="73"/>
      <c r="V437" s="19"/>
      <c r="W437" s="89"/>
      <c r="X437" s="73"/>
      <c r="Y437" s="73"/>
      <c r="Z437" s="73"/>
      <c r="AA437" s="18"/>
      <c r="AB437" s="18"/>
      <c r="AC437" s="73"/>
      <c r="AD437" s="69"/>
      <c r="AE437" s="73"/>
      <c r="AF437" s="22" t="str">
        <f t="shared" si="11"/>
        <v/>
      </c>
    </row>
    <row r="438" spans="2:32" ht="60" hidden="1" customHeight="1">
      <c r="B438" s="26" t="str">
        <f>IF('PCA Licit, Dispensa, Inexi'!$A437="","",VLOOKUP(A438,dados!$A$1:$B$24,2,FALSE))</f>
        <v/>
      </c>
      <c r="C438" s="77"/>
      <c r="D438" s="52"/>
      <c r="E438" s="77"/>
      <c r="F438" s="18"/>
      <c r="G438" s="73"/>
      <c r="H438" s="73"/>
      <c r="I438" s="98"/>
      <c r="J438" s="48"/>
      <c r="K438" s="72"/>
      <c r="L438" s="245"/>
      <c r="M438" s="47"/>
      <c r="N438" s="47"/>
      <c r="O438" s="47"/>
      <c r="P438" s="47"/>
      <c r="Q438" s="79"/>
      <c r="R438" s="79"/>
      <c r="S438" s="73"/>
      <c r="T438" s="73"/>
      <c r="U438" s="73"/>
      <c r="V438" s="19"/>
      <c r="W438" s="89"/>
      <c r="X438" s="73"/>
      <c r="Y438" s="73"/>
      <c r="Z438" s="73"/>
      <c r="AA438" s="18"/>
      <c r="AB438" s="18"/>
      <c r="AC438" s="73"/>
      <c r="AD438" s="69"/>
      <c r="AE438" s="73"/>
      <c r="AF438" s="22" t="str">
        <f t="shared" si="11"/>
        <v/>
      </c>
    </row>
    <row r="439" spans="2:32" ht="60" hidden="1" customHeight="1">
      <c r="B439" s="26" t="str">
        <f>IF('PCA Licit, Dispensa, Inexi'!$A438="","",VLOOKUP(A439,dados!$A$1:$B$24,2,FALSE))</f>
        <v/>
      </c>
      <c r="C439" s="77"/>
      <c r="D439" s="52"/>
      <c r="E439" s="77"/>
      <c r="F439" s="18"/>
      <c r="G439" s="73"/>
      <c r="H439" s="73"/>
      <c r="I439" s="98"/>
      <c r="J439" s="48"/>
      <c r="K439" s="72"/>
      <c r="L439" s="245"/>
      <c r="M439" s="47"/>
      <c r="N439" s="47"/>
      <c r="O439" s="47"/>
      <c r="P439" s="47"/>
      <c r="Q439" s="79"/>
      <c r="R439" s="79"/>
      <c r="S439" s="73"/>
      <c r="T439" s="73"/>
      <c r="U439" s="73"/>
      <c r="V439" s="19"/>
      <c r="W439" s="89"/>
      <c r="X439" s="73"/>
      <c r="Y439" s="73"/>
      <c r="Z439" s="73"/>
      <c r="AA439" s="18"/>
      <c r="AB439" s="18"/>
      <c r="AC439" s="73"/>
      <c r="AD439" s="69"/>
      <c r="AE439" s="73"/>
      <c r="AF439" s="22" t="str">
        <f t="shared" si="11"/>
        <v/>
      </c>
    </row>
    <row r="440" spans="2:32" ht="60" hidden="1" customHeight="1">
      <c r="B440" s="26" t="str">
        <f>IF('PCA Licit, Dispensa, Inexi'!$A439="","",VLOOKUP(A440,dados!$A$1:$B$24,2,FALSE))</f>
        <v/>
      </c>
      <c r="C440" s="77"/>
      <c r="D440" s="52"/>
      <c r="E440" s="77"/>
      <c r="F440" s="18"/>
      <c r="G440" s="73"/>
      <c r="H440" s="73"/>
      <c r="I440" s="98"/>
      <c r="J440" s="48"/>
      <c r="K440" s="72"/>
      <c r="L440" s="245"/>
      <c r="M440" s="47"/>
      <c r="N440" s="47"/>
      <c r="O440" s="47"/>
      <c r="P440" s="47"/>
      <c r="Q440" s="79"/>
      <c r="R440" s="79"/>
      <c r="S440" s="73"/>
      <c r="T440" s="73"/>
      <c r="U440" s="73"/>
      <c r="V440" s="19"/>
      <c r="W440" s="89"/>
      <c r="X440" s="73"/>
      <c r="Y440" s="73"/>
      <c r="Z440" s="73"/>
      <c r="AA440" s="18"/>
      <c r="AB440" s="18"/>
      <c r="AC440" s="73"/>
      <c r="AD440" s="69"/>
      <c r="AE440" s="73"/>
      <c r="AF440" s="22" t="str">
        <f t="shared" si="11"/>
        <v/>
      </c>
    </row>
    <row r="441" spans="2:32" ht="60" hidden="1" customHeight="1">
      <c r="B441" s="26" t="str">
        <f>IF('PCA Licit, Dispensa, Inexi'!$A440="","",VLOOKUP(A441,dados!$A$1:$B$24,2,FALSE))</f>
        <v/>
      </c>
      <c r="C441" s="77"/>
      <c r="D441" s="52"/>
      <c r="E441" s="77"/>
      <c r="F441" s="18"/>
      <c r="G441" s="73"/>
      <c r="H441" s="73"/>
      <c r="I441" s="98"/>
      <c r="J441" s="48"/>
      <c r="K441" s="72"/>
      <c r="L441" s="245"/>
      <c r="M441" s="47"/>
      <c r="N441" s="47"/>
      <c r="O441" s="47"/>
      <c r="P441" s="47"/>
      <c r="Q441" s="79"/>
      <c r="R441" s="79"/>
      <c r="S441" s="73"/>
      <c r="T441" s="73"/>
      <c r="U441" s="73"/>
      <c r="V441" s="19"/>
      <c r="W441" s="89"/>
      <c r="X441" s="73"/>
      <c r="Y441" s="73"/>
      <c r="Z441" s="73"/>
      <c r="AA441" s="18"/>
      <c r="AB441" s="18"/>
      <c r="AC441" s="73"/>
      <c r="AD441" s="69"/>
      <c r="AE441" s="73"/>
      <c r="AF441" s="22" t="str">
        <f t="shared" si="11"/>
        <v/>
      </c>
    </row>
    <row r="442" spans="2:32" ht="60" hidden="1" customHeight="1">
      <c r="B442" s="26" t="str">
        <f>IF('PCA Licit, Dispensa, Inexi'!$A441="","",VLOOKUP(A442,dados!$A$1:$B$24,2,FALSE))</f>
        <v/>
      </c>
      <c r="C442" s="77"/>
      <c r="D442" s="52"/>
      <c r="E442" s="77"/>
      <c r="F442" s="18"/>
      <c r="G442" s="73"/>
      <c r="H442" s="73"/>
      <c r="I442" s="98"/>
      <c r="J442" s="48"/>
      <c r="K442" s="72"/>
      <c r="L442" s="245"/>
      <c r="M442" s="47"/>
      <c r="N442" s="47"/>
      <c r="O442" s="47"/>
      <c r="P442" s="47"/>
      <c r="Q442" s="79"/>
      <c r="R442" s="79"/>
      <c r="S442" s="73"/>
      <c r="T442" s="73"/>
      <c r="U442" s="73"/>
      <c r="V442" s="19"/>
      <c r="W442" s="89"/>
      <c r="X442" s="73"/>
      <c r="Y442" s="73"/>
      <c r="Z442" s="73"/>
      <c r="AA442" s="18"/>
      <c r="AB442" s="18"/>
      <c r="AC442" s="73"/>
      <c r="AD442" s="69"/>
      <c r="AE442" s="73"/>
      <c r="AF442" s="22" t="str">
        <f t="shared" si="11"/>
        <v/>
      </c>
    </row>
    <row r="443" spans="2:32" ht="60" hidden="1" customHeight="1">
      <c r="B443" s="26" t="str">
        <f>IF('PCA Licit, Dispensa, Inexi'!$A442="","",VLOOKUP(A443,dados!$A$1:$B$24,2,FALSE))</f>
        <v/>
      </c>
      <c r="C443" s="77"/>
      <c r="D443" s="52"/>
      <c r="E443" s="77"/>
      <c r="F443" s="18"/>
      <c r="G443" s="73"/>
      <c r="H443" s="73"/>
      <c r="I443" s="98"/>
      <c r="J443" s="48"/>
      <c r="K443" s="72"/>
      <c r="L443" s="245"/>
      <c r="M443" s="47"/>
      <c r="N443" s="47"/>
      <c r="O443" s="47"/>
      <c r="P443" s="47"/>
      <c r="Q443" s="79"/>
      <c r="R443" s="79"/>
      <c r="S443" s="73"/>
      <c r="T443" s="73"/>
      <c r="U443" s="73"/>
      <c r="V443" s="19"/>
      <c r="W443" s="89"/>
      <c r="X443" s="73"/>
      <c r="Y443" s="73"/>
      <c r="Z443" s="73"/>
      <c r="AA443" s="18"/>
      <c r="AB443" s="18"/>
      <c r="AC443" s="73"/>
      <c r="AD443" s="69"/>
      <c r="AE443" s="73"/>
      <c r="AF443" s="22" t="str">
        <f t="shared" si="11"/>
        <v/>
      </c>
    </row>
    <row r="444" spans="2:32" ht="60" hidden="1" customHeight="1">
      <c r="B444" s="26" t="str">
        <f>IF('PCA Licit, Dispensa, Inexi'!$A443="","",VLOOKUP(A444,dados!$A$1:$B$24,2,FALSE))</f>
        <v/>
      </c>
      <c r="C444" s="77"/>
      <c r="D444" s="52"/>
      <c r="E444" s="77"/>
      <c r="F444" s="18"/>
      <c r="G444" s="73"/>
      <c r="H444" s="73"/>
      <c r="I444" s="98"/>
      <c r="J444" s="48"/>
      <c r="K444" s="72"/>
      <c r="L444" s="245"/>
      <c r="M444" s="47"/>
      <c r="N444" s="47"/>
      <c r="O444" s="47"/>
      <c r="P444" s="47"/>
      <c r="Q444" s="79"/>
      <c r="R444" s="79"/>
      <c r="S444" s="73"/>
      <c r="T444" s="73"/>
      <c r="U444" s="73"/>
      <c r="V444" s="19"/>
      <c r="W444" s="89"/>
      <c r="X444" s="73"/>
      <c r="Y444" s="73"/>
      <c r="Z444" s="73"/>
      <c r="AA444" s="18"/>
      <c r="AB444" s="18"/>
      <c r="AC444" s="73"/>
      <c r="AD444" s="69"/>
      <c r="AE444" s="73"/>
      <c r="AF444" s="22" t="str">
        <f t="shared" si="11"/>
        <v/>
      </c>
    </row>
    <row r="445" spans="2:32" ht="60" hidden="1" customHeight="1">
      <c r="B445" s="26" t="str">
        <f>IF('PCA Licit, Dispensa, Inexi'!$A444="","",VLOOKUP(A445,dados!$A$1:$B$24,2,FALSE))</f>
        <v/>
      </c>
      <c r="C445" s="77"/>
      <c r="D445" s="52"/>
      <c r="E445" s="77"/>
      <c r="F445" s="18"/>
      <c r="G445" s="73"/>
      <c r="H445" s="73"/>
      <c r="I445" s="98"/>
      <c r="J445" s="48"/>
      <c r="K445" s="72"/>
      <c r="L445" s="245"/>
      <c r="M445" s="47"/>
      <c r="N445" s="47"/>
      <c r="O445" s="47"/>
      <c r="P445" s="47"/>
      <c r="Q445" s="79"/>
      <c r="R445" s="79"/>
      <c r="S445" s="73"/>
      <c r="T445" s="73"/>
      <c r="U445" s="73"/>
      <c r="V445" s="19"/>
      <c r="W445" s="89"/>
      <c r="X445" s="73"/>
      <c r="Y445" s="73"/>
      <c r="Z445" s="73"/>
      <c r="AA445" s="18"/>
      <c r="AB445" s="18"/>
      <c r="AC445" s="73"/>
      <c r="AD445" s="69"/>
      <c r="AE445" s="73"/>
      <c r="AF445" s="22" t="str">
        <f t="shared" si="11"/>
        <v/>
      </c>
    </row>
    <row r="446" spans="2:32" ht="60" hidden="1" customHeight="1">
      <c r="B446" s="26" t="str">
        <f>IF('PCA Licit, Dispensa, Inexi'!$A445="","",VLOOKUP(A446,dados!$A$1:$B$24,2,FALSE))</f>
        <v/>
      </c>
      <c r="C446" s="77"/>
      <c r="D446" s="52"/>
      <c r="E446" s="77"/>
      <c r="F446" s="18"/>
      <c r="G446" s="73"/>
      <c r="H446" s="73"/>
      <c r="I446" s="98"/>
      <c r="J446" s="48"/>
      <c r="K446" s="72"/>
      <c r="L446" s="245"/>
      <c r="M446" s="47"/>
      <c r="N446" s="47"/>
      <c r="O446" s="47"/>
      <c r="P446" s="47"/>
      <c r="Q446" s="79"/>
      <c r="R446" s="79"/>
      <c r="S446" s="73"/>
      <c r="T446" s="73"/>
      <c r="U446" s="73"/>
      <c r="V446" s="19"/>
      <c r="W446" s="89"/>
      <c r="X446" s="73"/>
      <c r="Y446" s="73"/>
      <c r="Z446" s="73"/>
      <c r="AA446" s="18"/>
      <c r="AB446" s="18"/>
      <c r="AC446" s="73"/>
      <c r="AD446" s="69"/>
      <c r="AE446" s="73"/>
      <c r="AF446" s="22" t="str">
        <f t="shared" si="11"/>
        <v/>
      </c>
    </row>
    <row r="447" spans="2:32" ht="60" hidden="1" customHeight="1">
      <c r="B447" s="26" t="str">
        <f>IF('PCA Licit, Dispensa, Inexi'!$A446="","",VLOOKUP(A447,dados!$A$1:$B$24,2,FALSE))</f>
        <v/>
      </c>
      <c r="C447" s="77"/>
      <c r="D447" s="52"/>
      <c r="E447" s="77"/>
      <c r="F447" s="18"/>
      <c r="G447" s="73"/>
      <c r="H447" s="73"/>
      <c r="I447" s="98"/>
      <c r="J447" s="48"/>
      <c r="K447" s="72"/>
      <c r="L447" s="245"/>
      <c r="M447" s="47"/>
      <c r="N447" s="47"/>
      <c r="O447" s="47"/>
      <c r="P447" s="47"/>
      <c r="Q447" s="79"/>
      <c r="R447" s="79"/>
      <c r="S447" s="73"/>
      <c r="T447" s="73"/>
      <c r="U447" s="73"/>
      <c r="V447" s="19"/>
      <c r="W447" s="89"/>
      <c r="X447" s="73"/>
      <c r="Y447" s="73"/>
      <c r="Z447" s="73"/>
      <c r="AA447" s="18"/>
      <c r="AB447" s="18"/>
      <c r="AC447" s="73"/>
      <c r="AD447" s="69"/>
      <c r="AE447" s="73"/>
      <c r="AF447" s="22" t="str">
        <f t="shared" si="11"/>
        <v/>
      </c>
    </row>
    <row r="448" spans="2:32" ht="60" hidden="1" customHeight="1">
      <c r="B448" s="26" t="str">
        <f>IF('PCA Licit, Dispensa, Inexi'!$A447="","",VLOOKUP(A448,dados!$A$1:$B$24,2,FALSE))</f>
        <v/>
      </c>
      <c r="C448" s="77"/>
      <c r="D448" s="52"/>
      <c r="E448" s="77"/>
      <c r="F448" s="18"/>
      <c r="G448" s="73"/>
      <c r="H448" s="73"/>
      <c r="I448" s="98"/>
      <c r="J448" s="48"/>
      <c r="K448" s="72"/>
      <c r="L448" s="245"/>
      <c r="M448" s="47"/>
      <c r="N448" s="47"/>
      <c r="O448" s="47"/>
      <c r="P448" s="47"/>
      <c r="Q448" s="79"/>
      <c r="R448" s="79"/>
      <c r="S448" s="73"/>
      <c r="T448" s="73"/>
      <c r="U448" s="73"/>
      <c r="V448" s="19"/>
      <c r="W448" s="89"/>
      <c r="X448" s="73"/>
      <c r="Y448" s="73"/>
      <c r="Z448" s="73"/>
      <c r="AA448" s="18"/>
      <c r="AB448" s="18"/>
      <c r="AC448" s="73"/>
      <c r="AD448" s="69"/>
      <c r="AE448" s="73"/>
      <c r="AF448" s="22" t="str">
        <f t="shared" si="11"/>
        <v/>
      </c>
    </row>
    <row r="449" spans="2:32" ht="60" hidden="1" customHeight="1">
      <c r="B449" s="26" t="str">
        <f>IF('PCA Licit, Dispensa, Inexi'!$A448="","",VLOOKUP(A449,dados!$A$1:$B$24,2,FALSE))</f>
        <v/>
      </c>
      <c r="C449" s="77"/>
      <c r="D449" s="52"/>
      <c r="E449" s="77"/>
      <c r="F449" s="18"/>
      <c r="G449" s="73"/>
      <c r="H449" s="73"/>
      <c r="I449" s="98"/>
      <c r="J449" s="48"/>
      <c r="K449" s="72"/>
      <c r="L449" s="245"/>
      <c r="M449" s="47"/>
      <c r="N449" s="47"/>
      <c r="O449" s="47"/>
      <c r="P449" s="47"/>
      <c r="Q449" s="79"/>
      <c r="R449" s="79"/>
      <c r="S449" s="73"/>
      <c r="T449" s="73"/>
      <c r="U449" s="73"/>
      <c r="V449" s="19"/>
      <c r="W449" s="89"/>
      <c r="X449" s="73"/>
      <c r="Y449" s="73"/>
      <c r="Z449" s="73"/>
      <c r="AA449" s="18"/>
      <c r="AB449" s="18"/>
      <c r="AC449" s="73"/>
      <c r="AD449" s="69"/>
      <c r="AE449" s="73"/>
      <c r="AF449" s="22" t="str">
        <f t="shared" ref="AF449:AF512" si="12">IF(AE449="","",DATEDIF(Y449,AE449,"d"))</f>
        <v/>
      </c>
    </row>
    <row r="450" spans="2:32" ht="60" hidden="1" customHeight="1">
      <c r="B450" s="26" t="str">
        <f>IF('PCA Licit, Dispensa, Inexi'!$A449="","",VLOOKUP(A450,dados!$A$1:$B$24,2,FALSE))</f>
        <v/>
      </c>
      <c r="C450" s="77"/>
      <c r="D450" s="52"/>
      <c r="E450" s="77"/>
      <c r="F450" s="18"/>
      <c r="G450" s="73"/>
      <c r="H450" s="73"/>
      <c r="I450" s="98"/>
      <c r="J450" s="48"/>
      <c r="K450" s="72"/>
      <c r="L450" s="245"/>
      <c r="M450" s="47"/>
      <c r="N450" s="47"/>
      <c r="O450" s="47"/>
      <c r="P450" s="47"/>
      <c r="Q450" s="79"/>
      <c r="R450" s="79"/>
      <c r="S450" s="73"/>
      <c r="T450" s="73"/>
      <c r="U450" s="73"/>
      <c r="V450" s="19"/>
      <c r="W450" s="89"/>
      <c r="X450" s="73"/>
      <c r="Y450" s="73"/>
      <c r="Z450" s="73"/>
      <c r="AA450" s="18"/>
      <c r="AB450" s="18"/>
      <c r="AC450" s="73"/>
      <c r="AD450" s="69"/>
      <c r="AE450" s="73"/>
      <c r="AF450" s="22" t="str">
        <f t="shared" si="12"/>
        <v/>
      </c>
    </row>
    <row r="451" spans="2:32" ht="60" hidden="1" customHeight="1">
      <c r="B451" s="26" t="str">
        <f>IF('PCA Licit, Dispensa, Inexi'!$A450="","",VLOOKUP(A451,dados!$A$1:$B$24,2,FALSE))</f>
        <v/>
      </c>
      <c r="C451" s="77"/>
      <c r="D451" s="52"/>
      <c r="E451" s="77"/>
      <c r="F451" s="18"/>
      <c r="G451" s="73"/>
      <c r="H451" s="73"/>
      <c r="I451" s="98"/>
      <c r="J451" s="48"/>
      <c r="K451" s="72"/>
      <c r="L451" s="245"/>
      <c r="M451" s="47"/>
      <c r="N451" s="47"/>
      <c r="O451" s="47"/>
      <c r="P451" s="47"/>
      <c r="Q451" s="79"/>
      <c r="R451" s="79"/>
      <c r="S451" s="73"/>
      <c r="T451" s="73"/>
      <c r="U451" s="73"/>
      <c r="V451" s="19"/>
      <c r="W451" s="89"/>
      <c r="X451" s="73"/>
      <c r="Y451" s="73"/>
      <c r="Z451" s="73"/>
      <c r="AA451" s="18"/>
      <c r="AB451" s="18"/>
      <c r="AC451" s="73"/>
      <c r="AD451" s="69"/>
      <c r="AE451" s="73"/>
      <c r="AF451" s="22" t="str">
        <f t="shared" si="12"/>
        <v/>
      </c>
    </row>
    <row r="452" spans="2:32" ht="60" hidden="1" customHeight="1">
      <c r="B452" s="26" t="str">
        <f>IF('PCA Licit, Dispensa, Inexi'!$A451="","",VLOOKUP(A452,dados!$A$1:$B$24,2,FALSE))</f>
        <v/>
      </c>
      <c r="C452" s="77"/>
      <c r="D452" s="52"/>
      <c r="E452" s="77"/>
      <c r="F452" s="18"/>
      <c r="G452" s="73"/>
      <c r="H452" s="73"/>
      <c r="I452" s="98"/>
      <c r="J452" s="48"/>
      <c r="K452" s="72"/>
      <c r="L452" s="245"/>
      <c r="M452" s="47"/>
      <c r="N452" s="47"/>
      <c r="O452" s="47"/>
      <c r="P452" s="47"/>
      <c r="Q452" s="79"/>
      <c r="R452" s="79"/>
      <c r="S452" s="73"/>
      <c r="T452" s="73"/>
      <c r="U452" s="73"/>
      <c r="V452" s="19"/>
      <c r="W452" s="89"/>
      <c r="X452" s="73"/>
      <c r="Y452" s="73"/>
      <c r="Z452" s="73"/>
      <c r="AA452" s="18"/>
      <c r="AB452" s="18"/>
      <c r="AC452" s="73"/>
      <c r="AD452" s="69"/>
      <c r="AE452" s="73"/>
      <c r="AF452" s="22" t="str">
        <f t="shared" si="12"/>
        <v/>
      </c>
    </row>
    <row r="453" spans="2:32" ht="60" hidden="1" customHeight="1">
      <c r="B453" s="26" t="str">
        <f>IF('PCA Licit, Dispensa, Inexi'!$A452="","",VLOOKUP(A453,dados!$A$1:$B$24,2,FALSE))</f>
        <v/>
      </c>
      <c r="C453" s="77"/>
      <c r="D453" s="52"/>
      <c r="E453" s="77"/>
      <c r="F453" s="18"/>
      <c r="G453" s="73"/>
      <c r="H453" s="73"/>
      <c r="I453" s="98"/>
      <c r="J453" s="48"/>
      <c r="K453" s="72"/>
      <c r="L453" s="245"/>
      <c r="M453" s="47"/>
      <c r="N453" s="47"/>
      <c r="O453" s="47"/>
      <c r="P453" s="47"/>
      <c r="Q453" s="79"/>
      <c r="R453" s="79"/>
      <c r="S453" s="73"/>
      <c r="T453" s="73"/>
      <c r="U453" s="73"/>
      <c r="V453" s="19"/>
      <c r="W453" s="89"/>
      <c r="X453" s="73"/>
      <c r="Y453" s="73"/>
      <c r="Z453" s="73"/>
      <c r="AA453" s="18"/>
      <c r="AB453" s="18"/>
      <c r="AC453" s="73"/>
      <c r="AD453" s="69"/>
      <c r="AE453" s="73"/>
      <c r="AF453" s="22" t="str">
        <f t="shared" si="12"/>
        <v/>
      </c>
    </row>
    <row r="454" spans="2:32" ht="60" hidden="1" customHeight="1">
      <c r="B454" s="26" t="str">
        <f>IF('PCA Licit, Dispensa, Inexi'!$A453="","",VLOOKUP(A454,dados!$A$1:$B$24,2,FALSE))</f>
        <v/>
      </c>
      <c r="C454" s="77"/>
      <c r="D454" s="52"/>
      <c r="E454" s="77"/>
      <c r="F454" s="18"/>
      <c r="G454" s="73"/>
      <c r="H454" s="73"/>
      <c r="I454" s="98"/>
      <c r="J454" s="48"/>
      <c r="K454" s="72"/>
      <c r="L454" s="245"/>
      <c r="M454" s="47"/>
      <c r="N454" s="47"/>
      <c r="O454" s="47"/>
      <c r="P454" s="47"/>
      <c r="Q454" s="79"/>
      <c r="R454" s="79"/>
      <c r="S454" s="73"/>
      <c r="T454" s="73"/>
      <c r="U454" s="73"/>
      <c r="V454" s="19"/>
      <c r="W454" s="89"/>
      <c r="X454" s="73"/>
      <c r="Y454" s="73"/>
      <c r="Z454" s="73"/>
      <c r="AA454" s="18"/>
      <c r="AB454" s="18"/>
      <c r="AC454" s="73"/>
      <c r="AD454" s="69"/>
      <c r="AE454" s="73"/>
      <c r="AF454" s="22" t="str">
        <f t="shared" si="12"/>
        <v/>
      </c>
    </row>
    <row r="455" spans="2:32" ht="60" hidden="1" customHeight="1">
      <c r="B455" s="26" t="str">
        <f>IF('PCA Licit, Dispensa, Inexi'!$A454="","",VLOOKUP(A455,dados!$A$1:$B$24,2,FALSE))</f>
        <v/>
      </c>
      <c r="C455" s="77"/>
      <c r="D455" s="52"/>
      <c r="E455" s="77"/>
      <c r="F455" s="18"/>
      <c r="G455" s="73"/>
      <c r="H455" s="73"/>
      <c r="I455" s="98"/>
      <c r="J455" s="48"/>
      <c r="K455" s="72"/>
      <c r="L455" s="245"/>
      <c r="M455" s="47"/>
      <c r="N455" s="47"/>
      <c r="O455" s="47"/>
      <c r="P455" s="47"/>
      <c r="Q455" s="79"/>
      <c r="R455" s="79"/>
      <c r="S455" s="73"/>
      <c r="T455" s="73"/>
      <c r="U455" s="73"/>
      <c r="V455" s="19"/>
      <c r="W455" s="89"/>
      <c r="X455" s="73"/>
      <c r="Y455" s="73"/>
      <c r="Z455" s="73"/>
      <c r="AA455" s="18"/>
      <c r="AB455" s="18"/>
      <c r="AC455" s="73"/>
      <c r="AD455" s="69"/>
      <c r="AE455" s="73"/>
      <c r="AF455" s="22" t="str">
        <f t="shared" si="12"/>
        <v/>
      </c>
    </row>
    <row r="456" spans="2:32" ht="60" hidden="1" customHeight="1">
      <c r="B456" s="26" t="str">
        <f>IF('PCA Licit, Dispensa, Inexi'!$A455="","",VLOOKUP(A456,dados!$A$1:$B$24,2,FALSE))</f>
        <v/>
      </c>
      <c r="C456" s="77"/>
      <c r="D456" s="52"/>
      <c r="E456" s="77"/>
      <c r="F456" s="18"/>
      <c r="G456" s="73"/>
      <c r="H456" s="73"/>
      <c r="I456" s="98"/>
      <c r="J456" s="48"/>
      <c r="K456" s="72"/>
      <c r="L456" s="245"/>
      <c r="M456" s="47"/>
      <c r="N456" s="47"/>
      <c r="O456" s="47"/>
      <c r="P456" s="47"/>
      <c r="Q456" s="79"/>
      <c r="R456" s="79"/>
      <c r="S456" s="73"/>
      <c r="T456" s="73"/>
      <c r="U456" s="73"/>
      <c r="V456" s="19"/>
      <c r="W456" s="89"/>
      <c r="X456" s="73"/>
      <c r="Y456" s="73"/>
      <c r="Z456" s="73"/>
      <c r="AA456" s="18"/>
      <c r="AB456" s="18"/>
      <c r="AC456" s="73"/>
      <c r="AD456" s="69"/>
      <c r="AE456" s="73"/>
      <c r="AF456" s="22" t="str">
        <f t="shared" si="12"/>
        <v/>
      </c>
    </row>
    <row r="457" spans="2:32" ht="60" hidden="1" customHeight="1">
      <c r="B457" s="26" t="str">
        <f>IF('PCA Licit, Dispensa, Inexi'!$A456="","",VLOOKUP(A457,dados!$A$1:$B$24,2,FALSE))</f>
        <v/>
      </c>
      <c r="C457" s="77"/>
      <c r="D457" s="52"/>
      <c r="E457" s="77"/>
      <c r="F457" s="18"/>
      <c r="G457" s="73"/>
      <c r="H457" s="73"/>
      <c r="I457" s="98"/>
      <c r="J457" s="48"/>
      <c r="K457" s="72"/>
      <c r="L457" s="245"/>
      <c r="M457" s="47"/>
      <c r="N457" s="47"/>
      <c r="O457" s="47"/>
      <c r="P457" s="47"/>
      <c r="Q457" s="79"/>
      <c r="R457" s="79"/>
      <c r="S457" s="73"/>
      <c r="T457" s="73"/>
      <c r="U457" s="73"/>
      <c r="V457" s="19"/>
      <c r="W457" s="89"/>
      <c r="X457" s="73"/>
      <c r="Y457" s="73"/>
      <c r="Z457" s="73"/>
      <c r="AA457" s="18"/>
      <c r="AB457" s="18"/>
      <c r="AC457" s="73"/>
      <c r="AD457" s="69"/>
      <c r="AE457" s="73"/>
      <c r="AF457" s="22" t="str">
        <f t="shared" si="12"/>
        <v/>
      </c>
    </row>
    <row r="458" spans="2:32" ht="60" hidden="1" customHeight="1">
      <c r="B458" s="26" t="str">
        <f>IF('PCA Licit, Dispensa, Inexi'!$A457="","",VLOOKUP(A458,dados!$A$1:$B$24,2,FALSE))</f>
        <v/>
      </c>
      <c r="C458" s="77"/>
      <c r="D458" s="52"/>
      <c r="E458" s="77"/>
      <c r="F458" s="18"/>
      <c r="G458" s="73"/>
      <c r="H458" s="73"/>
      <c r="I458" s="98"/>
      <c r="J458" s="48"/>
      <c r="K458" s="72"/>
      <c r="L458" s="245"/>
      <c r="M458" s="47"/>
      <c r="N458" s="47"/>
      <c r="O458" s="47"/>
      <c r="P458" s="47"/>
      <c r="Q458" s="79"/>
      <c r="R458" s="79"/>
      <c r="S458" s="73"/>
      <c r="T458" s="73"/>
      <c r="U458" s="73"/>
      <c r="V458" s="19"/>
      <c r="W458" s="89"/>
      <c r="X458" s="73"/>
      <c r="Y458" s="73"/>
      <c r="Z458" s="73"/>
      <c r="AA458" s="18"/>
      <c r="AB458" s="18"/>
      <c r="AC458" s="73"/>
      <c r="AD458" s="69"/>
      <c r="AE458" s="73"/>
      <c r="AF458" s="22" t="str">
        <f t="shared" si="12"/>
        <v/>
      </c>
    </row>
    <row r="459" spans="2:32" ht="60" hidden="1" customHeight="1">
      <c r="B459" s="26" t="str">
        <f>IF('PCA Licit, Dispensa, Inexi'!$A458="","",VLOOKUP(A459,dados!$A$1:$B$24,2,FALSE))</f>
        <v/>
      </c>
      <c r="C459" s="77"/>
      <c r="D459" s="52"/>
      <c r="E459" s="77"/>
      <c r="F459" s="18"/>
      <c r="G459" s="73"/>
      <c r="H459" s="73"/>
      <c r="I459" s="98"/>
      <c r="J459" s="48"/>
      <c r="K459" s="72"/>
      <c r="L459" s="245"/>
      <c r="M459" s="47"/>
      <c r="N459" s="47"/>
      <c r="O459" s="47"/>
      <c r="P459" s="47"/>
      <c r="Q459" s="79"/>
      <c r="R459" s="79"/>
      <c r="S459" s="73"/>
      <c r="T459" s="73"/>
      <c r="U459" s="73"/>
      <c r="V459" s="19"/>
      <c r="W459" s="89"/>
      <c r="X459" s="73"/>
      <c r="Y459" s="73"/>
      <c r="Z459" s="73"/>
      <c r="AA459" s="18"/>
      <c r="AB459" s="18"/>
      <c r="AC459" s="73"/>
      <c r="AD459" s="69"/>
      <c r="AE459" s="73"/>
      <c r="AF459" s="22" t="str">
        <f t="shared" si="12"/>
        <v/>
      </c>
    </row>
    <row r="460" spans="2:32" ht="60" hidden="1" customHeight="1">
      <c r="B460" s="26" t="str">
        <f>IF('PCA Licit, Dispensa, Inexi'!$A459="","",VLOOKUP(A460,dados!$A$1:$B$24,2,FALSE))</f>
        <v/>
      </c>
      <c r="C460" s="77"/>
      <c r="D460" s="52"/>
      <c r="E460" s="77"/>
      <c r="F460" s="18"/>
      <c r="G460" s="73"/>
      <c r="H460" s="73"/>
      <c r="I460" s="98"/>
      <c r="J460" s="48"/>
      <c r="K460" s="72"/>
      <c r="L460" s="245"/>
      <c r="M460" s="47"/>
      <c r="N460" s="47"/>
      <c r="O460" s="47"/>
      <c r="P460" s="47"/>
      <c r="Q460" s="79"/>
      <c r="R460" s="79"/>
      <c r="S460" s="73"/>
      <c r="T460" s="73"/>
      <c r="U460" s="73"/>
      <c r="V460" s="19"/>
      <c r="W460" s="89"/>
      <c r="X460" s="73"/>
      <c r="Y460" s="73"/>
      <c r="Z460" s="73"/>
      <c r="AA460" s="18"/>
      <c r="AB460" s="18"/>
      <c r="AC460" s="73"/>
      <c r="AD460" s="69"/>
      <c r="AE460" s="73"/>
      <c r="AF460" s="22" t="str">
        <f t="shared" si="12"/>
        <v/>
      </c>
    </row>
    <row r="461" spans="2:32" ht="60" hidden="1" customHeight="1">
      <c r="B461" s="26" t="str">
        <f>IF('PCA Licit, Dispensa, Inexi'!$A460="","",VLOOKUP(A461,dados!$A$1:$B$24,2,FALSE))</f>
        <v/>
      </c>
      <c r="C461" s="77"/>
      <c r="D461" s="52"/>
      <c r="E461" s="77"/>
      <c r="F461" s="18"/>
      <c r="G461" s="73"/>
      <c r="H461" s="73"/>
      <c r="I461" s="98"/>
      <c r="J461" s="48"/>
      <c r="K461" s="72"/>
      <c r="L461" s="245"/>
      <c r="M461" s="47"/>
      <c r="N461" s="47"/>
      <c r="O461" s="47"/>
      <c r="P461" s="47"/>
      <c r="Q461" s="79"/>
      <c r="R461" s="79"/>
      <c r="S461" s="73"/>
      <c r="T461" s="73"/>
      <c r="U461" s="73"/>
      <c r="V461" s="19"/>
      <c r="W461" s="89"/>
      <c r="X461" s="73"/>
      <c r="Y461" s="73"/>
      <c r="Z461" s="73"/>
      <c r="AA461" s="18"/>
      <c r="AB461" s="18"/>
      <c r="AC461" s="73"/>
      <c r="AD461" s="69"/>
      <c r="AE461" s="73"/>
      <c r="AF461" s="22" t="str">
        <f t="shared" si="12"/>
        <v/>
      </c>
    </row>
    <row r="462" spans="2:32" ht="60" hidden="1" customHeight="1">
      <c r="B462" s="26" t="str">
        <f>IF('PCA Licit, Dispensa, Inexi'!$A461="","",VLOOKUP(A462,dados!$A$1:$B$24,2,FALSE))</f>
        <v/>
      </c>
      <c r="C462" s="77"/>
      <c r="D462" s="52"/>
      <c r="E462" s="77"/>
      <c r="F462" s="18"/>
      <c r="G462" s="73"/>
      <c r="H462" s="73"/>
      <c r="I462" s="98"/>
      <c r="J462" s="48"/>
      <c r="K462" s="72"/>
      <c r="L462" s="245"/>
      <c r="M462" s="47"/>
      <c r="N462" s="47"/>
      <c r="O462" s="47"/>
      <c r="P462" s="47"/>
      <c r="Q462" s="79"/>
      <c r="R462" s="79"/>
      <c r="S462" s="73"/>
      <c r="T462" s="73"/>
      <c r="U462" s="73"/>
      <c r="V462" s="19"/>
      <c r="W462" s="89"/>
      <c r="X462" s="73"/>
      <c r="Y462" s="73"/>
      <c r="Z462" s="73"/>
      <c r="AA462" s="18"/>
      <c r="AB462" s="18"/>
      <c r="AC462" s="73"/>
      <c r="AD462" s="69"/>
      <c r="AE462" s="73"/>
      <c r="AF462" s="22" t="str">
        <f t="shared" si="12"/>
        <v/>
      </c>
    </row>
    <row r="463" spans="2:32" ht="60" hidden="1" customHeight="1">
      <c r="B463" s="26" t="str">
        <f>IF('PCA Licit, Dispensa, Inexi'!$A462="","",VLOOKUP(A463,dados!$A$1:$B$24,2,FALSE))</f>
        <v/>
      </c>
      <c r="C463" s="77"/>
      <c r="D463" s="52"/>
      <c r="E463" s="77"/>
      <c r="F463" s="18"/>
      <c r="G463" s="73"/>
      <c r="H463" s="73"/>
      <c r="I463" s="98"/>
      <c r="J463" s="48"/>
      <c r="K463" s="72"/>
      <c r="L463" s="245"/>
      <c r="M463" s="47"/>
      <c r="N463" s="47"/>
      <c r="O463" s="47"/>
      <c r="P463" s="47"/>
      <c r="Q463" s="79"/>
      <c r="R463" s="79"/>
      <c r="S463" s="73"/>
      <c r="T463" s="73"/>
      <c r="U463" s="73"/>
      <c r="V463" s="19"/>
      <c r="W463" s="89"/>
      <c r="X463" s="73"/>
      <c r="Y463" s="73"/>
      <c r="Z463" s="73"/>
      <c r="AA463" s="18"/>
      <c r="AB463" s="18"/>
      <c r="AC463" s="73"/>
      <c r="AD463" s="69"/>
      <c r="AE463" s="73"/>
      <c r="AF463" s="22" t="str">
        <f t="shared" si="12"/>
        <v/>
      </c>
    </row>
    <row r="464" spans="2:32" ht="60" hidden="1" customHeight="1">
      <c r="B464" s="26" t="str">
        <f>IF('PCA Licit, Dispensa, Inexi'!$A463="","",VLOOKUP(A464,dados!$A$1:$B$24,2,FALSE))</f>
        <v/>
      </c>
      <c r="C464" s="77"/>
      <c r="D464" s="52"/>
      <c r="E464" s="77"/>
      <c r="F464" s="18"/>
      <c r="G464" s="73"/>
      <c r="H464" s="73"/>
      <c r="I464" s="98"/>
      <c r="J464" s="48"/>
      <c r="K464" s="72"/>
      <c r="L464" s="245"/>
      <c r="M464" s="47"/>
      <c r="N464" s="47"/>
      <c r="O464" s="47"/>
      <c r="P464" s="47"/>
      <c r="Q464" s="79"/>
      <c r="R464" s="79"/>
      <c r="S464" s="73"/>
      <c r="T464" s="73"/>
      <c r="U464" s="73"/>
      <c r="V464" s="19"/>
      <c r="W464" s="89"/>
      <c r="X464" s="73"/>
      <c r="Y464" s="73"/>
      <c r="Z464" s="73"/>
      <c r="AA464" s="18"/>
      <c r="AB464" s="18"/>
      <c r="AC464" s="73"/>
      <c r="AD464" s="69"/>
      <c r="AE464" s="73"/>
      <c r="AF464" s="22" t="str">
        <f t="shared" si="12"/>
        <v/>
      </c>
    </row>
    <row r="465" spans="2:32" ht="60" hidden="1" customHeight="1">
      <c r="B465" s="26" t="str">
        <f>IF('PCA Licit, Dispensa, Inexi'!$A464="","",VLOOKUP(A465,dados!$A$1:$B$24,2,FALSE))</f>
        <v/>
      </c>
      <c r="C465" s="77"/>
      <c r="D465" s="52"/>
      <c r="E465" s="77"/>
      <c r="F465" s="18"/>
      <c r="G465" s="73"/>
      <c r="H465" s="73"/>
      <c r="I465" s="98"/>
      <c r="J465" s="48"/>
      <c r="K465" s="72"/>
      <c r="L465" s="245"/>
      <c r="M465" s="47"/>
      <c r="N465" s="47"/>
      <c r="O465" s="47"/>
      <c r="P465" s="47"/>
      <c r="Q465" s="79"/>
      <c r="R465" s="79"/>
      <c r="S465" s="73"/>
      <c r="T465" s="73"/>
      <c r="U465" s="73"/>
      <c r="V465" s="19"/>
      <c r="W465" s="89"/>
      <c r="X465" s="73"/>
      <c r="Y465" s="73"/>
      <c r="Z465" s="73"/>
      <c r="AA465" s="18"/>
      <c r="AB465" s="18"/>
      <c r="AC465" s="73"/>
      <c r="AD465" s="69"/>
      <c r="AE465" s="73"/>
      <c r="AF465" s="22" t="str">
        <f t="shared" si="12"/>
        <v/>
      </c>
    </row>
    <row r="466" spans="2:32" ht="60" hidden="1" customHeight="1">
      <c r="B466" s="26" t="str">
        <f>IF('PCA Licit, Dispensa, Inexi'!$A465="","",VLOOKUP(A466,dados!$A$1:$B$24,2,FALSE))</f>
        <v/>
      </c>
      <c r="C466" s="77"/>
      <c r="D466" s="52"/>
      <c r="E466" s="77"/>
      <c r="F466" s="18"/>
      <c r="G466" s="73"/>
      <c r="H466" s="73"/>
      <c r="I466" s="98"/>
      <c r="J466" s="48"/>
      <c r="K466" s="72"/>
      <c r="L466" s="245"/>
      <c r="M466" s="47"/>
      <c r="N466" s="47"/>
      <c r="O466" s="47"/>
      <c r="P466" s="47"/>
      <c r="Q466" s="79"/>
      <c r="R466" s="79"/>
      <c r="S466" s="73"/>
      <c r="T466" s="73"/>
      <c r="U466" s="73"/>
      <c r="V466" s="19"/>
      <c r="W466" s="89"/>
      <c r="X466" s="73"/>
      <c r="Y466" s="73"/>
      <c r="Z466" s="73"/>
      <c r="AA466" s="18"/>
      <c r="AB466" s="18"/>
      <c r="AC466" s="73"/>
      <c r="AD466" s="69"/>
      <c r="AE466" s="73"/>
      <c r="AF466" s="22" t="str">
        <f t="shared" si="12"/>
        <v/>
      </c>
    </row>
    <row r="467" spans="2:32" ht="60" hidden="1" customHeight="1">
      <c r="B467" s="26" t="str">
        <f>IF('PCA Licit, Dispensa, Inexi'!$A466="","",VLOOKUP(A467,dados!$A$1:$B$24,2,FALSE))</f>
        <v/>
      </c>
      <c r="C467" s="77"/>
      <c r="D467" s="52"/>
      <c r="E467" s="77"/>
      <c r="F467" s="18"/>
      <c r="G467" s="73"/>
      <c r="H467" s="73"/>
      <c r="I467" s="98"/>
      <c r="J467" s="48"/>
      <c r="K467" s="72"/>
      <c r="L467" s="245"/>
      <c r="M467" s="47"/>
      <c r="N467" s="47"/>
      <c r="O467" s="47"/>
      <c r="P467" s="47"/>
      <c r="Q467" s="79"/>
      <c r="R467" s="79"/>
      <c r="S467" s="73"/>
      <c r="T467" s="73"/>
      <c r="U467" s="73"/>
      <c r="V467" s="19"/>
      <c r="W467" s="89"/>
      <c r="X467" s="73"/>
      <c r="Y467" s="73"/>
      <c r="Z467" s="73"/>
      <c r="AA467" s="18"/>
      <c r="AB467" s="18"/>
      <c r="AC467" s="73"/>
      <c r="AD467" s="69"/>
      <c r="AE467" s="73"/>
      <c r="AF467" s="22" t="str">
        <f t="shared" si="12"/>
        <v/>
      </c>
    </row>
    <row r="468" spans="2:32" ht="60" hidden="1" customHeight="1">
      <c r="B468" s="26" t="str">
        <f>IF('PCA Licit, Dispensa, Inexi'!$A467="","",VLOOKUP(A468,dados!$A$1:$B$24,2,FALSE))</f>
        <v/>
      </c>
      <c r="C468" s="77"/>
      <c r="D468" s="52"/>
      <c r="E468" s="77"/>
      <c r="F468" s="18"/>
      <c r="G468" s="73"/>
      <c r="H468" s="73"/>
      <c r="I468" s="98"/>
      <c r="J468" s="48"/>
      <c r="K468" s="72"/>
      <c r="L468" s="245"/>
      <c r="M468" s="47"/>
      <c r="N468" s="47"/>
      <c r="O468" s="47"/>
      <c r="P468" s="47"/>
      <c r="Q468" s="79"/>
      <c r="R468" s="79"/>
      <c r="S468" s="73"/>
      <c r="T468" s="73"/>
      <c r="U468" s="73"/>
      <c r="V468" s="19"/>
      <c r="W468" s="89"/>
      <c r="X468" s="73"/>
      <c r="Y468" s="73"/>
      <c r="Z468" s="73"/>
      <c r="AA468" s="18"/>
      <c r="AB468" s="18"/>
      <c r="AC468" s="73"/>
      <c r="AD468" s="69"/>
      <c r="AE468" s="73"/>
      <c r="AF468" s="22" t="str">
        <f t="shared" si="12"/>
        <v/>
      </c>
    </row>
    <row r="469" spans="2:32" ht="60" hidden="1" customHeight="1">
      <c r="B469" s="26" t="str">
        <f>IF('PCA Licit, Dispensa, Inexi'!$A468="","",VLOOKUP(A469,dados!$A$1:$B$24,2,FALSE))</f>
        <v/>
      </c>
      <c r="C469" s="77"/>
      <c r="D469" s="52"/>
      <c r="E469" s="77"/>
      <c r="F469" s="18"/>
      <c r="G469" s="73"/>
      <c r="H469" s="73"/>
      <c r="I469" s="98"/>
      <c r="J469" s="48"/>
      <c r="K469" s="72"/>
      <c r="L469" s="245"/>
      <c r="M469" s="47"/>
      <c r="N469" s="47"/>
      <c r="O469" s="47"/>
      <c r="P469" s="47"/>
      <c r="Q469" s="79"/>
      <c r="R469" s="79"/>
      <c r="S469" s="73"/>
      <c r="T469" s="73"/>
      <c r="U469" s="73"/>
      <c r="V469" s="19"/>
      <c r="W469" s="89"/>
      <c r="X469" s="73"/>
      <c r="Y469" s="73"/>
      <c r="Z469" s="73"/>
      <c r="AA469" s="18"/>
      <c r="AB469" s="18"/>
      <c r="AC469" s="73"/>
      <c r="AD469" s="69"/>
      <c r="AE469" s="73"/>
      <c r="AF469" s="22" t="str">
        <f t="shared" si="12"/>
        <v/>
      </c>
    </row>
    <row r="470" spans="2:32" ht="60" hidden="1" customHeight="1">
      <c r="B470" s="26" t="str">
        <f>IF('PCA Licit, Dispensa, Inexi'!$A469="","",VLOOKUP(A470,dados!$A$1:$B$24,2,FALSE))</f>
        <v/>
      </c>
      <c r="C470" s="77"/>
      <c r="D470" s="52"/>
      <c r="E470" s="77"/>
      <c r="F470" s="18"/>
      <c r="G470" s="73"/>
      <c r="H470" s="73"/>
      <c r="I470" s="98"/>
      <c r="J470" s="48"/>
      <c r="K470" s="72"/>
      <c r="L470" s="245"/>
      <c r="M470" s="47"/>
      <c r="N470" s="47"/>
      <c r="O470" s="47"/>
      <c r="P470" s="47"/>
      <c r="Q470" s="79"/>
      <c r="R470" s="79"/>
      <c r="S470" s="73"/>
      <c r="T470" s="73"/>
      <c r="U470" s="73"/>
      <c r="V470" s="19"/>
      <c r="W470" s="89"/>
      <c r="X470" s="73"/>
      <c r="Y470" s="73"/>
      <c r="Z470" s="73"/>
      <c r="AA470" s="18"/>
      <c r="AB470" s="18"/>
      <c r="AC470" s="73"/>
      <c r="AD470" s="69"/>
      <c r="AE470" s="73"/>
      <c r="AF470" s="22" t="str">
        <f t="shared" si="12"/>
        <v/>
      </c>
    </row>
    <row r="471" spans="2:32" ht="60" hidden="1" customHeight="1">
      <c r="B471" s="26" t="str">
        <f>IF('PCA Licit, Dispensa, Inexi'!$A470="","",VLOOKUP(A471,dados!$A$1:$B$24,2,FALSE))</f>
        <v/>
      </c>
      <c r="C471" s="77"/>
      <c r="D471" s="52"/>
      <c r="E471" s="77"/>
      <c r="F471" s="18"/>
      <c r="G471" s="73"/>
      <c r="H471" s="73"/>
      <c r="I471" s="98"/>
      <c r="J471" s="48"/>
      <c r="K471" s="72"/>
      <c r="L471" s="245"/>
      <c r="M471" s="47"/>
      <c r="N471" s="47"/>
      <c r="O471" s="47"/>
      <c r="P471" s="47"/>
      <c r="Q471" s="79"/>
      <c r="R471" s="79"/>
      <c r="S471" s="73"/>
      <c r="T471" s="73"/>
      <c r="U471" s="73"/>
      <c r="V471" s="19"/>
      <c r="W471" s="89"/>
      <c r="X471" s="73"/>
      <c r="Y471" s="73"/>
      <c r="Z471" s="73"/>
      <c r="AA471" s="18"/>
      <c r="AB471" s="18"/>
      <c r="AC471" s="73"/>
      <c r="AD471" s="69"/>
      <c r="AE471" s="73"/>
      <c r="AF471" s="22" t="str">
        <f t="shared" si="12"/>
        <v/>
      </c>
    </row>
    <row r="472" spans="2:32" ht="60" hidden="1" customHeight="1">
      <c r="B472" s="26" t="str">
        <f>IF('PCA Licit, Dispensa, Inexi'!$A471="","",VLOOKUP(A472,dados!$A$1:$B$24,2,FALSE))</f>
        <v/>
      </c>
      <c r="C472" s="77"/>
      <c r="D472" s="52"/>
      <c r="E472" s="77"/>
      <c r="F472" s="18"/>
      <c r="G472" s="73"/>
      <c r="H472" s="73"/>
      <c r="I472" s="98"/>
      <c r="J472" s="48"/>
      <c r="K472" s="72"/>
      <c r="L472" s="245"/>
      <c r="M472" s="47"/>
      <c r="N472" s="47"/>
      <c r="O472" s="47"/>
      <c r="P472" s="47"/>
      <c r="Q472" s="79"/>
      <c r="R472" s="79"/>
      <c r="S472" s="73"/>
      <c r="T472" s="73"/>
      <c r="U472" s="73"/>
      <c r="V472" s="19"/>
      <c r="W472" s="89"/>
      <c r="X472" s="73"/>
      <c r="Y472" s="73"/>
      <c r="Z472" s="73"/>
      <c r="AA472" s="18"/>
      <c r="AB472" s="18"/>
      <c r="AC472" s="73"/>
      <c r="AD472" s="69"/>
      <c r="AE472" s="73"/>
      <c r="AF472" s="22" t="str">
        <f t="shared" si="12"/>
        <v/>
      </c>
    </row>
    <row r="473" spans="2:32" ht="60" hidden="1" customHeight="1">
      <c r="B473" s="26" t="str">
        <f>IF('PCA Licit, Dispensa, Inexi'!$A472="","",VLOOKUP(A473,dados!$A$1:$B$24,2,FALSE))</f>
        <v/>
      </c>
      <c r="C473" s="77"/>
      <c r="D473" s="52"/>
      <c r="E473" s="77"/>
      <c r="F473" s="18"/>
      <c r="G473" s="73"/>
      <c r="H473" s="73"/>
      <c r="I473" s="98"/>
      <c r="J473" s="48"/>
      <c r="K473" s="72"/>
      <c r="L473" s="245"/>
      <c r="M473" s="47"/>
      <c r="N473" s="47"/>
      <c r="O473" s="47"/>
      <c r="P473" s="47"/>
      <c r="Q473" s="79"/>
      <c r="R473" s="79"/>
      <c r="S473" s="73"/>
      <c r="T473" s="73"/>
      <c r="U473" s="73"/>
      <c r="V473" s="19"/>
      <c r="W473" s="89"/>
      <c r="X473" s="73"/>
      <c r="Y473" s="73"/>
      <c r="Z473" s="73"/>
      <c r="AA473" s="18"/>
      <c r="AB473" s="18"/>
      <c r="AC473" s="73"/>
      <c r="AD473" s="69"/>
      <c r="AE473" s="73"/>
      <c r="AF473" s="22" t="str">
        <f t="shared" si="12"/>
        <v/>
      </c>
    </row>
    <row r="474" spans="2:32" ht="60" hidden="1" customHeight="1">
      <c r="B474" s="26" t="str">
        <f>IF('PCA Licit, Dispensa, Inexi'!$A473="","",VLOOKUP(A474,dados!$A$1:$B$24,2,FALSE))</f>
        <v/>
      </c>
      <c r="C474" s="77"/>
      <c r="D474" s="52"/>
      <c r="E474" s="77"/>
      <c r="F474" s="18"/>
      <c r="G474" s="73"/>
      <c r="H474" s="73"/>
      <c r="I474" s="98"/>
      <c r="J474" s="48"/>
      <c r="K474" s="72"/>
      <c r="L474" s="245"/>
      <c r="M474" s="47"/>
      <c r="N474" s="47"/>
      <c r="O474" s="47"/>
      <c r="P474" s="47"/>
      <c r="Q474" s="79"/>
      <c r="R474" s="79"/>
      <c r="S474" s="73"/>
      <c r="T474" s="73"/>
      <c r="U474" s="73"/>
      <c r="V474" s="19"/>
      <c r="W474" s="89"/>
      <c r="X474" s="73"/>
      <c r="Y474" s="73"/>
      <c r="Z474" s="73"/>
      <c r="AA474" s="18"/>
      <c r="AB474" s="18"/>
      <c r="AC474" s="73"/>
      <c r="AD474" s="69"/>
      <c r="AE474" s="73"/>
      <c r="AF474" s="22" t="str">
        <f t="shared" si="12"/>
        <v/>
      </c>
    </row>
    <row r="475" spans="2:32" ht="60" hidden="1" customHeight="1">
      <c r="B475" s="26" t="str">
        <f>IF('PCA Licit, Dispensa, Inexi'!$A474="","",VLOOKUP(A475,dados!$A$1:$B$24,2,FALSE))</f>
        <v/>
      </c>
      <c r="C475" s="77"/>
      <c r="D475" s="52"/>
      <c r="E475" s="77"/>
      <c r="F475" s="18"/>
      <c r="G475" s="73"/>
      <c r="H475" s="73"/>
      <c r="I475" s="98"/>
      <c r="J475" s="48"/>
      <c r="K475" s="72"/>
      <c r="L475" s="245"/>
      <c r="M475" s="47"/>
      <c r="N475" s="47"/>
      <c r="O475" s="47"/>
      <c r="P475" s="47"/>
      <c r="Q475" s="79"/>
      <c r="R475" s="79"/>
      <c r="S475" s="73"/>
      <c r="T475" s="73"/>
      <c r="U475" s="73"/>
      <c r="V475" s="19"/>
      <c r="W475" s="89"/>
      <c r="X475" s="73"/>
      <c r="Y475" s="73"/>
      <c r="Z475" s="73"/>
      <c r="AA475" s="18"/>
      <c r="AB475" s="18"/>
      <c r="AC475" s="73"/>
      <c r="AD475" s="69"/>
      <c r="AE475" s="73"/>
      <c r="AF475" s="22" t="str">
        <f t="shared" si="12"/>
        <v/>
      </c>
    </row>
    <row r="476" spans="2:32" ht="60" hidden="1" customHeight="1">
      <c r="B476" s="26" t="str">
        <f>IF('PCA Licit, Dispensa, Inexi'!$A475="","",VLOOKUP(A476,dados!$A$1:$B$24,2,FALSE))</f>
        <v/>
      </c>
      <c r="C476" s="77"/>
      <c r="D476" s="52"/>
      <c r="E476" s="77"/>
      <c r="F476" s="18"/>
      <c r="G476" s="73"/>
      <c r="H476" s="73"/>
      <c r="I476" s="98"/>
      <c r="J476" s="48"/>
      <c r="K476" s="72"/>
      <c r="L476" s="245"/>
      <c r="M476" s="47"/>
      <c r="N476" s="47"/>
      <c r="O476" s="47"/>
      <c r="P476" s="47"/>
      <c r="Q476" s="79"/>
      <c r="R476" s="79"/>
      <c r="S476" s="73"/>
      <c r="T476" s="73"/>
      <c r="U476" s="73"/>
      <c r="V476" s="19"/>
      <c r="W476" s="89"/>
      <c r="X476" s="73"/>
      <c r="Y476" s="73"/>
      <c r="Z476" s="73"/>
      <c r="AA476" s="18"/>
      <c r="AB476" s="18"/>
      <c r="AC476" s="73"/>
      <c r="AD476" s="69"/>
      <c r="AE476" s="73"/>
      <c r="AF476" s="22" t="str">
        <f t="shared" si="12"/>
        <v/>
      </c>
    </row>
    <row r="477" spans="2:32" ht="60" hidden="1" customHeight="1">
      <c r="B477" s="26" t="str">
        <f>IF('PCA Licit, Dispensa, Inexi'!$A476="","",VLOOKUP(A477,dados!$A$1:$B$24,2,FALSE))</f>
        <v/>
      </c>
      <c r="C477" s="77"/>
      <c r="D477" s="52"/>
      <c r="E477" s="77"/>
      <c r="F477" s="18"/>
      <c r="G477" s="73"/>
      <c r="H477" s="73"/>
      <c r="I477" s="98"/>
      <c r="J477" s="48"/>
      <c r="K477" s="72"/>
      <c r="L477" s="245"/>
      <c r="M477" s="47"/>
      <c r="N477" s="47"/>
      <c r="O477" s="47"/>
      <c r="P477" s="47"/>
      <c r="Q477" s="79"/>
      <c r="R477" s="79"/>
      <c r="S477" s="73"/>
      <c r="T477" s="73"/>
      <c r="U477" s="73"/>
      <c r="V477" s="19"/>
      <c r="W477" s="89"/>
      <c r="X477" s="73"/>
      <c r="Y477" s="73"/>
      <c r="Z477" s="73"/>
      <c r="AA477" s="18"/>
      <c r="AB477" s="18"/>
      <c r="AC477" s="73"/>
      <c r="AD477" s="69"/>
      <c r="AE477" s="73"/>
      <c r="AF477" s="22" t="str">
        <f t="shared" si="12"/>
        <v/>
      </c>
    </row>
    <row r="478" spans="2:32" ht="60" hidden="1" customHeight="1">
      <c r="B478" s="26" t="str">
        <f>IF('PCA Licit, Dispensa, Inexi'!$A477="","",VLOOKUP(A478,dados!$A$1:$B$24,2,FALSE))</f>
        <v/>
      </c>
      <c r="C478" s="77"/>
      <c r="D478" s="52"/>
      <c r="E478" s="77"/>
      <c r="F478" s="18"/>
      <c r="G478" s="73"/>
      <c r="H478" s="73"/>
      <c r="I478" s="98"/>
      <c r="J478" s="48"/>
      <c r="K478" s="72"/>
      <c r="L478" s="245"/>
      <c r="M478" s="47"/>
      <c r="N478" s="47"/>
      <c r="O478" s="47"/>
      <c r="P478" s="47"/>
      <c r="Q478" s="79"/>
      <c r="R478" s="79"/>
      <c r="S478" s="73"/>
      <c r="T478" s="73"/>
      <c r="U478" s="73"/>
      <c r="V478" s="19"/>
      <c r="W478" s="89"/>
      <c r="X478" s="73"/>
      <c r="Y478" s="73"/>
      <c r="Z478" s="73"/>
      <c r="AA478" s="18"/>
      <c r="AB478" s="18"/>
      <c r="AC478" s="73"/>
      <c r="AD478" s="69"/>
      <c r="AE478" s="73"/>
      <c r="AF478" s="22" t="str">
        <f t="shared" si="12"/>
        <v/>
      </c>
    </row>
    <row r="479" spans="2:32" ht="60" hidden="1" customHeight="1">
      <c r="B479" s="26" t="str">
        <f>IF('PCA Licit, Dispensa, Inexi'!$A478="","",VLOOKUP(A479,dados!$A$1:$B$24,2,FALSE))</f>
        <v/>
      </c>
      <c r="C479" s="77"/>
      <c r="D479" s="52"/>
      <c r="E479" s="77"/>
      <c r="F479" s="18"/>
      <c r="G479" s="73"/>
      <c r="H479" s="73"/>
      <c r="I479" s="98"/>
      <c r="J479" s="48"/>
      <c r="K479" s="72"/>
      <c r="L479" s="245"/>
      <c r="M479" s="47"/>
      <c r="N479" s="47"/>
      <c r="O479" s="47"/>
      <c r="P479" s="47"/>
      <c r="Q479" s="79"/>
      <c r="R479" s="79"/>
      <c r="S479" s="73"/>
      <c r="T479" s="73"/>
      <c r="U479" s="73"/>
      <c r="V479" s="19"/>
      <c r="W479" s="89"/>
      <c r="X479" s="73"/>
      <c r="Y479" s="73"/>
      <c r="Z479" s="73"/>
      <c r="AA479" s="18"/>
      <c r="AB479" s="18"/>
      <c r="AC479" s="73"/>
      <c r="AD479" s="69"/>
      <c r="AE479" s="73"/>
      <c r="AF479" s="22" t="str">
        <f t="shared" si="12"/>
        <v/>
      </c>
    </row>
    <row r="480" spans="2:32" ht="60" hidden="1" customHeight="1">
      <c r="B480" s="26" t="str">
        <f>IF('PCA Licit, Dispensa, Inexi'!$A479="","",VLOOKUP(A480,dados!$A$1:$B$24,2,FALSE))</f>
        <v/>
      </c>
      <c r="C480" s="77"/>
      <c r="D480" s="52"/>
      <c r="E480" s="77"/>
      <c r="F480" s="18"/>
      <c r="G480" s="73"/>
      <c r="H480" s="73"/>
      <c r="I480" s="98"/>
      <c r="J480" s="48"/>
      <c r="K480" s="72"/>
      <c r="L480" s="245"/>
      <c r="M480" s="47"/>
      <c r="N480" s="47"/>
      <c r="O480" s="47"/>
      <c r="P480" s="47"/>
      <c r="Q480" s="79"/>
      <c r="R480" s="79"/>
      <c r="S480" s="73"/>
      <c r="T480" s="73"/>
      <c r="U480" s="73"/>
      <c r="V480" s="19"/>
      <c r="W480" s="89"/>
      <c r="X480" s="73"/>
      <c r="Y480" s="73"/>
      <c r="Z480" s="73"/>
      <c r="AA480" s="18"/>
      <c r="AB480" s="18"/>
      <c r="AC480" s="73"/>
      <c r="AD480" s="69"/>
      <c r="AE480" s="73"/>
      <c r="AF480" s="22" t="str">
        <f t="shared" si="12"/>
        <v/>
      </c>
    </row>
    <row r="481" spans="2:32" ht="60" hidden="1" customHeight="1">
      <c r="B481" s="26" t="str">
        <f>IF('PCA Licit, Dispensa, Inexi'!$A480="","",VLOOKUP(A481,dados!$A$1:$B$24,2,FALSE))</f>
        <v/>
      </c>
      <c r="C481" s="77"/>
      <c r="D481" s="52"/>
      <c r="E481" s="77"/>
      <c r="F481" s="18"/>
      <c r="G481" s="73"/>
      <c r="H481" s="73"/>
      <c r="I481" s="98"/>
      <c r="J481" s="48"/>
      <c r="K481" s="72"/>
      <c r="L481" s="245"/>
      <c r="M481" s="47"/>
      <c r="N481" s="47"/>
      <c r="O481" s="47"/>
      <c r="P481" s="47"/>
      <c r="Q481" s="79"/>
      <c r="R481" s="79"/>
      <c r="S481" s="73"/>
      <c r="T481" s="73"/>
      <c r="U481" s="73"/>
      <c r="V481" s="19"/>
      <c r="W481" s="89"/>
      <c r="X481" s="73"/>
      <c r="Y481" s="73"/>
      <c r="Z481" s="73"/>
      <c r="AA481" s="18"/>
      <c r="AB481" s="18"/>
      <c r="AC481" s="73"/>
      <c r="AD481" s="69"/>
      <c r="AE481" s="73"/>
      <c r="AF481" s="22" t="str">
        <f t="shared" si="12"/>
        <v/>
      </c>
    </row>
    <row r="482" spans="2:32" ht="60" hidden="1" customHeight="1">
      <c r="B482" s="26" t="str">
        <f>IF('PCA Licit, Dispensa, Inexi'!$A481="","",VLOOKUP(A482,dados!$A$1:$B$24,2,FALSE))</f>
        <v/>
      </c>
      <c r="C482" s="77"/>
      <c r="D482" s="52"/>
      <c r="E482" s="77"/>
      <c r="F482" s="18"/>
      <c r="G482" s="73"/>
      <c r="H482" s="73"/>
      <c r="I482" s="98"/>
      <c r="J482" s="48"/>
      <c r="K482" s="72"/>
      <c r="L482" s="245"/>
      <c r="M482" s="47"/>
      <c r="N482" s="47"/>
      <c r="O482" s="47"/>
      <c r="P482" s="47"/>
      <c r="Q482" s="79"/>
      <c r="R482" s="79"/>
      <c r="S482" s="73"/>
      <c r="T482" s="73"/>
      <c r="U482" s="73"/>
      <c r="V482" s="19"/>
      <c r="W482" s="89"/>
      <c r="X482" s="73"/>
      <c r="Y482" s="73"/>
      <c r="Z482" s="73"/>
      <c r="AA482" s="18"/>
      <c r="AB482" s="18"/>
      <c r="AC482" s="73"/>
      <c r="AD482" s="69"/>
      <c r="AE482" s="73"/>
      <c r="AF482" s="22" t="str">
        <f t="shared" si="12"/>
        <v/>
      </c>
    </row>
    <row r="483" spans="2:32" ht="60" hidden="1" customHeight="1">
      <c r="B483" s="26" t="str">
        <f>IF('PCA Licit, Dispensa, Inexi'!$A482="","",VLOOKUP(A483,dados!$A$1:$B$24,2,FALSE))</f>
        <v/>
      </c>
      <c r="C483" s="77"/>
      <c r="D483" s="52"/>
      <c r="E483" s="77"/>
      <c r="F483" s="18"/>
      <c r="G483" s="73"/>
      <c r="H483" s="73"/>
      <c r="I483" s="98"/>
      <c r="J483" s="48"/>
      <c r="K483" s="72"/>
      <c r="L483" s="245"/>
      <c r="M483" s="47"/>
      <c r="N483" s="47"/>
      <c r="O483" s="47"/>
      <c r="P483" s="47"/>
      <c r="Q483" s="79"/>
      <c r="R483" s="79"/>
      <c r="S483" s="73"/>
      <c r="T483" s="73"/>
      <c r="U483" s="73"/>
      <c r="V483" s="19"/>
      <c r="W483" s="89"/>
      <c r="X483" s="73"/>
      <c r="Y483" s="73"/>
      <c r="Z483" s="73"/>
      <c r="AA483" s="18"/>
      <c r="AB483" s="18"/>
      <c r="AC483" s="73"/>
      <c r="AD483" s="69"/>
      <c r="AE483" s="73"/>
      <c r="AF483" s="22" t="str">
        <f t="shared" si="12"/>
        <v/>
      </c>
    </row>
    <row r="484" spans="2:32" ht="60" hidden="1" customHeight="1">
      <c r="B484" s="26" t="str">
        <f>IF('PCA Licit, Dispensa, Inexi'!$A483="","",VLOOKUP(A484,dados!$A$1:$B$24,2,FALSE))</f>
        <v/>
      </c>
      <c r="C484" s="77"/>
      <c r="D484" s="52"/>
      <c r="E484" s="77"/>
      <c r="F484" s="18"/>
      <c r="G484" s="73"/>
      <c r="H484" s="73"/>
      <c r="I484" s="98"/>
      <c r="J484" s="48"/>
      <c r="K484" s="72"/>
      <c r="L484" s="245"/>
      <c r="M484" s="47"/>
      <c r="N484" s="47"/>
      <c r="O484" s="47"/>
      <c r="P484" s="47"/>
      <c r="Q484" s="79"/>
      <c r="R484" s="79"/>
      <c r="S484" s="73"/>
      <c r="T484" s="73"/>
      <c r="U484" s="73"/>
      <c r="V484" s="19"/>
      <c r="W484" s="89"/>
      <c r="X484" s="73"/>
      <c r="Y484" s="73"/>
      <c r="Z484" s="73"/>
      <c r="AA484" s="18"/>
      <c r="AB484" s="18"/>
      <c r="AC484" s="73"/>
      <c r="AD484" s="69"/>
      <c r="AE484" s="73"/>
      <c r="AF484" s="22" t="str">
        <f t="shared" si="12"/>
        <v/>
      </c>
    </row>
    <row r="485" spans="2:32" ht="60" hidden="1" customHeight="1">
      <c r="B485" s="26" t="str">
        <f>IF('PCA Licit, Dispensa, Inexi'!$A484="","",VLOOKUP(A485,dados!$A$1:$B$24,2,FALSE))</f>
        <v/>
      </c>
      <c r="C485" s="77"/>
      <c r="D485" s="52"/>
      <c r="E485" s="77"/>
      <c r="F485" s="18"/>
      <c r="G485" s="73"/>
      <c r="H485" s="73"/>
      <c r="I485" s="98"/>
      <c r="J485" s="48"/>
      <c r="K485" s="72"/>
      <c r="L485" s="245"/>
      <c r="M485" s="47"/>
      <c r="N485" s="47"/>
      <c r="O485" s="47"/>
      <c r="P485" s="47"/>
      <c r="Q485" s="79"/>
      <c r="R485" s="79"/>
      <c r="S485" s="73"/>
      <c r="T485" s="73"/>
      <c r="U485" s="73"/>
      <c r="V485" s="19"/>
      <c r="W485" s="89"/>
      <c r="X485" s="73"/>
      <c r="Y485" s="73"/>
      <c r="Z485" s="73"/>
      <c r="AA485" s="18"/>
      <c r="AB485" s="18"/>
      <c r="AC485" s="73"/>
      <c r="AD485" s="69"/>
      <c r="AE485" s="73"/>
      <c r="AF485" s="22" t="str">
        <f t="shared" si="12"/>
        <v/>
      </c>
    </row>
    <row r="486" spans="2:32" ht="60" hidden="1" customHeight="1">
      <c r="B486" s="26" t="str">
        <f>IF('PCA Licit, Dispensa, Inexi'!$A485="","",VLOOKUP(A486,dados!$A$1:$B$24,2,FALSE))</f>
        <v/>
      </c>
      <c r="C486" s="77"/>
      <c r="D486" s="52"/>
      <c r="E486" s="77"/>
      <c r="F486" s="18"/>
      <c r="G486" s="73"/>
      <c r="H486" s="73"/>
      <c r="I486" s="98"/>
      <c r="J486" s="48"/>
      <c r="K486" s="72"/>
      <c r="L486" s="245"/>
      <c r="M486" s="47"/>
      <c r="N486" s="47"/>
      <c r="O486" s="47"/>
      <c r="P486" s="47"/>
      <c r="Q486" s="79"/>
      <c r="R486" s="79"/>
      <c r="S486" s="73"/>
      <c r="T486" s="73"/>
      <c r="U486" s="73"/>
      <c r="V486" s="19"/>
      <c r="W486" s="89"/>
      <c r="X486" s="73"/>
      <c r="Y486" s="73"/>
      <c r="Z486" s="73"/>
      <c r="AA486" s="18"/>
      <c r="AB486" s="18"/>
      <c r="AC486" s="73"/>
      <c r="AD486" s="69"/>
      <c r="AE486" s="73"/>
      <c r="AF486" s="22" t="str">
        <f t="shared" si="12"/>
        <v/>
      </c>
    </row>
    <row r="487" spans="2:32" ht="60" hidden="1" customHeight="1">
      <c r="B487" s="26" t="str">
        <f>IF('PCA Licit, Dispensa, Inexi'!$A486="","",VLOOKUP(A487,dados!$A$1:$B$24,2,FALSE))</f>
        <v/>
      </c>
      <c r="C487" s="77"/>
      <c r="D487" s="52"/>
      <c r="E487" s="77"/>
      <c r="F487" s="18"/>
      <c r="G487" s="73"/>
      <c r="H487" s="73"/>
      <c r="I487" s="98"/>
      <c r="J487" s="48"/>
      <c r="K487" s="72"/>
      <c r="L487" s="245"/>
      <c r="M487" s="47"/>
      <c r="N487" s="47"/>
      <c r="O487" s="47"/>
      <c r="P487" s="47"/>
      <c r="Q487" s="79"/>
      <c r="R487" s="79"/>
      <c r="S487" s="73"/>
      <c r="T487" s="73"/>
      <c r="U487" s="73"/>
      <c r="V487" s="19"/>
      <c r="W487" s="89"/>
      <c r="X487" s="73"/>
      <c r="Y487" s="73"/>
      <c r="Z487" s="73"/>
      <c r="AA487" s="18"/>
      <c r="AB487" s="18"/>
      <c r="AC487" s="73"/>
      <c r="AD487" s="69"/>
      <c r="AE487" s="73"/>
      <c r="AF487" s="22" t="str">
        <f t="shared" si="12"/>
        <v/>
      </c>
    </row>
    <row r="488" spans="2:32" ht="60" hidden="1" customHeight="1">
      <c r="B488" s="26" t="str">
        <f>IF('PCA Licit, Dispensa, Inexi'!$A487="","",VLOOKUP(A488,dados!$A$1:$B$24,2,FALSE))</f>
        <v/>
      </c>
      <c r="C488" s="77"/>
      <c r="D488" s="52"/>
      <c r="E488" s="77"/>
      <c r="F488" s="18"/>
      <c r="G488" s="73"/>
      <c r="H488" s="73"/>
      <c r="I488" s="98"/>
      <c r="J488" s="48"/>
      <c r="K488" s="72"/>
      <c r="L488" s="245"/>
      <c r="M488" s="47"/>
      <c r="N488" s="47"/>
      <c r="O488" s="47"/>
      <c r="P488" s="47"/>
      <c r="Q488" s="79"/>
      <c r="R488" s="79"/>
      <c r="S488" s="73"/>
      <c r="T488" s="73"/>
      <c r="U488" s="73"/>
      <c r="V488" s="19"/>
      <c r="W488" s="89"/>
      <c r="X488" s="73"/>
      <c r="Y488" s="73"/>
      <c r="Z488" s="73"/>
      <c r="AA488" s="18"/>
      <c r="AB488" s="18"/>
      <c r="AC488" s="73"/>
      <c r="AD488" s="69"/>
      <c r="AE488" s="73"/>
      <c r="AF488" s="22" t="str">
        <f t="shared" si="12"/>
        <v/>
      </c>
    </row>
    <row r="489" spans="2:32" ht="60" hidden="1" customHeight="1">
      <c r="B489" s="26" t="str">
        <f>IF('PCA Licit, Dispensa, Inexi'!$A488="","",VLOOKUP(A489,dados!$A$1:$B$24,2,FALSE))</f>
        <v/>
      </c>
      <c r="C489" s="77"/>
      <c r="D489" s="52"/>
      <c r="E489" s="77"/>
      <c r="F489" s="18"/>
      <c r="G489" s="73"/>
      <c r="H489" s="73"/>
      <c r="I489" s="98"/>
      <c r="J489" s="48"/>
      <c r="K489" s="72"/>
      <c r="L489" s="245"/>
      <c r="M489" s="47"/>
      <c r="N489" s="47"/>
      <c r="O489" s="47"/>
      <c r="P489" s="47"/>
      <c r="Q489" s="79"/>
      <c r="R489" s="79"/>
      <c r="S489" s="73"/>
      <c r="T489" s="73"/>
      <c r="U489" s="73"/>
      <c r="V489" s="19"/>
      <c r="W489" s="89"/>
      <c r="X489" s="73"/>
      <c r="Y489" s="73"/>
      <c r="Z489" s="73"/>
      <c r="AA489" s="18"/>
      <c r="AB489" s="18"/>
      <c r="AC489" s="73"/>
      <c r="AD489" s="69"/>
      <c r="AE489" s="73"/>
      <c r="AF489" s="22" t="str">
        <f t="shared" si="12"/>
        <v/>
      </c>
    </row>
    <row r="490" spans="2:32" ht="60" hidden="1" customHeight="1">
      <c r="B490" s="26" t="str">
        <f>IF('PCA Licit, Dispensa, Inexi'!$A489="","",VLOOKUP(A490,dados!$A$1:$B$24,2,FALSE))</f>
        <v/>
      </c>
      <c r="C490" s="77"/>
      <c r="D490" s="52"/>
      <c r="E490" s="77"/>
      <c r="F490" s="18"/>
      <c r="G490" s="73"/>
      <c r="H490" s="73"/>
      <c r="I490" s="98"/>
      <c r="J490" s="48"/>
      <c r="K490" s="72"/>
      <c r="L490" s="245"/>
      <c r="M490" s="47"/>
      <c r="N490" s="47"/>
      <c r="O490" s="47"/>
      <c r="P490" s="47"/>
      <c r="Q490" s="79"/>
      <c r="R490" s="79"/>
      <c r="S490" s="73"/>
      <c r="T490" s="73"/>
      <c r="U490" s="73"/>
      <c r="V490" s="19"/>
      <c r="W490" s="89"/>
      <c r="X490" s="73"/>
      <c r="Y490" s="73"/>
      <c r="Z490" s="73"/>
      <c r="AA490" s="18"/>
      <c r="AB490" s="18"/>
      <c r="AC490" s="73"/>
      <c r="AD490" s="69"/>
      <c r="AE490" s="73"/>
      <c r="AF490" s="22" t="str">
        <f t="shared" si="12"/>
        <v/>
      </c>
    </row>
    <row r="491" spans="2:32" ht="60" hidden="1" customHeight="1">
      <c r="B491" s="26" t="str">
        <f>IF('PCA Licit, Dispensa, Inexi'!$A490="","",VLOOKUP(A491,dados!$A$1:$B$24,2,FALSE))</f>
        <v/>
      </c>
      <c r="C491" s="77"/>
      <c r="D491" s="52"/>
      <c r="E491" s="77"/>
      <c r="F491" s="18"/>
      <c r="G491" s="73"/>
      <c r="H491" s="73"/>
      <c r="I491" s="98"/>
      <c r="J491" s="48"/>
      <c r="K491" s="72"/>
      <c r="L491" s="245"/>
      <c r="M491" s="47"/>
      <c r="N491" s="47"/>
      <c r="O491" s="47"/>
      <c r="P491" s="47"/>
      <c r="Q491" s="79"/>
      <c r="R491" s="79"/>
      <c r="S491" s="73"/>
      <c r="T491" s="73"/>
      <c r="U491" s="73"/>
      <c r="V491" s="19"/>
      <c r="W491" s="89"/>
      <c r="X491" s="73"/>
      <c r="Y491" s="73"/>
      <c r="Z491" s="73"/>
      <c r="AA491" s="18"/>
      <c r="AB491" s="18"/>
      <c r="AC491" s="73"/>
      <c r="AD491" s="69"/>
      <c r="AE491" s="73"/>
      <c r="AF491" s="22" t="str">
        <f t="shared" si="12"/>
        <v/>
      </c>
    </row>
    <row r="492" spans="2:32" ht="60" hidden="1" customHeight="1">
      <c r="B492" s="26" t="str">
        <f>IF('PCA Licit, Dispensa, Inexi'!$A491="","",VLOOKUP(A492,dados!$A$1:$B$24,2,FALSE))</f>
        <v/>
      </c>
      <c r="C492" s="77"/>
      <c r="D492" s="52"/>
      <c r="E492" s="77"/>
      <c r="F492" s="18"/>
      <c r="G492" s="73"/>
      <c r="H492" s="73"/>
      <c r="I492" s="98"/>
      <c r="J492" s="48"/>
      <c r="K492" s="72"/>
      <c r="L492" s="245"/>
      <c r="M492" s="47"/>
      <c r="N492" s="47"/>
      <c r="O492" s="47"/>
      <c r="P492" s="47"/>
      <c r="Q492" s="79"/>
      <c r="R492" s="79"/>
      <c r="S492" s="73"/>
      <c r="T492" s="73"/>
      <c r="U492" s="73"/>
      <c r="V492" s="19"/>
      <c r="W492" s="89"/>
      <c r="X492" s="73"/>
      <c r="Y492" s="73"/>
      <c r="Z492" s="73"/>
      <c r="AA492" s="18"/>
      <c r="AB492" s="18"/>
      <c r="AC492" s="73"/>
      <c r="AD492" s="69"/>
      <c r="AE492" s="73"/>
      <c r="AF492" s="22" t="str">
        <f t="shared" si="12"/>
        <v/>
      </c>
    </row>
    <row r="493" spans="2:32" ht="60" hidden="1" customHeight="1">
      <c r="B493" s="26" t="str">
        <f>IF('PCA Licit, Dispensa, Inexi'!$A492="","",VLOOKUP(A493,dados!$A$1:$B$24,2,FALSE))</f>
        <v/>
      </c>
      <c r="C493" s="77"/>
      <c r="D493" s="52"/>
      <c r="E493" s="77"/>
      <c r="F493" s="18"/>
      <c r="G493" s="73"/>
      <c r="H493" s="73"/>
      <c r="I493" s="98"/>
      <c r="J493" s="48"/>
      <c r="K493" s="72"/>
      <c r="L493" s="245"/>
      <c r="M493" s="47"/>
      <c r="N493" s="47"/>
      <c r="O493" s="47"/>
      <c r="P493" s="47"/>
      <c r="Q493" s="79"/>
      <c r="R493" s="79"/>
      <c r="S493" s="73"/>
      <c r="T493" s="73"/>
      <c r="U493" s="73"/>
      <c r="V493" s="19"/>
      <c r="W493" s="89"/>
      <c r="X493" s="73"/>
      <c r="Y493" s="73"/>
      <c r="Z493" s="73"/>
      <c r="AA493" s="18"/>
      <c r="AB493" s="18"/>
      <c r="AC493" s="73"/>
      <c r="AD493" s="69"/>
      <c r="AE493" s="73"/>
      <c r="AF493" s="22" t="str">
        <f t="shared" si="12"/>
        <v/>
      </c>
    </row>
    <row r="494" spans="2:32" ht="60" hidden="1" customHeight="1">
      <c r="B494" s="26" t="str">
        <f>IF('PCA Licit, Dispensa, Inexi'!$A493="","",VLOOKUP(A494,dados!$A$1:$B$24,2,FALSE))</f>
        <v/>
      </c>
      <c r="C494" s="77"/>
      <c r="D494" s="52"/>
      <c r="E494" s="77"/>
      <c r="F494" s="18"/>
      <c r="G494" s="73"/>
      <c r="H494" s="73"/>
      <c r="I494" s="98"/>
      <c r="J494" s="48"/>
      <c r="K494" s="72"/>
      <c r="L494" s="245"/>
      <c r="M494" s="47"/>
      <c r="N494" s="47"/>
      <c r="O494" s="47"/>
      <c r="P494" s="47"/>
      <c r="Q494" s="79"/>
      <c r="R494" s="79"/>
      <c r="S494" s="73"/>
      <c r="T494" s="73"/>
      <c r="U494" s="73"/>
      <c r="V494" s="19"/>
      <c r="W494" s="89"/>
      <c r="X494" s="73"/>
      <c r="Y494" s="73"/>
      <c r="Z494" s="73"/>
      <c r="AA494" s="18"/>
      <c r="AB494" s="18"/>
      <c r="AC494" s="73"/>
      <c r="AD494" s="69"/>
      <c r="AE494" s="73"/>
      <c r="AF494" s="22" t="str">
        <f t="shared" si="12"/>
        <v/>
      </c>
    </row>
    <row r="495" spans="2:32" ht="60" hidden="1" customHeight="1">
      <c r="B495" s="26" t="str">
        <f>IF('PCA Licit, Dispensa, Inexi'!$A494="","",VLOOKUP(A495,dados!$A$1:$B$24,2,FALSE))</f>
        <v/>
      </c>
      <c r="C495" s="77"/>
      <c r="D495" s="52"/>
      <c r="E495" s="77"/>
      <c r="F495" s="18"/>
      <c r="G495" s="73"/>
      <c r="H495" s="73"/>
      <c r="I495" s="98"/>
      <c r="J495" s="48"/>
      <c r="K495" s="72"/>
      <c r="L495" s="245"/>
      <c r="M495" s="47"/>
      <c r="N495" s="47"/>
      <c r="O495" s="47"/>
      <c r="P495" s="47"/>
      <c r="Q495" s="79"/>
      <c r="R495" s="79"/>
      <c r="S495" s="73"/>
      <c r="T495" s="73"/>
      <c r="U495" s="73"/>
      <c r="V495" s="19"/>
      <c r="W495" s="89"/>
      <c r="X495" s="73"/>
      <c r="Y495" s="73"/>
      <c r="Z495" s="73"/>
      <c r="AA495" s="18"/>
      <c r="AB495" s="18"/>
      <c r="AC495" s="73"/>
      <c r="AD495" s="69"/>
      <c r="AE495" s="73"/>
      <c r="AF495" s="22" t="str">
        <f t="shared" si="12"/>
        <v/>
      </c>
    </row>
    <row r="496" spans="2:32" ht="60" hidden="1" customHeight="1">
      <c r="B496" s="26" t="str">
        <f>IF('PCA Licit, Dispensa, Inexi'!$A495="","",VLOOKUP(A496,dados!$A$1:$B$24,2,FALSE))</f>
        <v/>
      </c>
      <c r="C496" s="77"/>
      <c r="D496" s="52"/>
      <c r="E496" s="77"/>
      <c r="F496" s="18"/>
      <c r="G496" s="73"/>
      <c r="H496" s="73"/>
      <c r="I496" s="98"/>
      <c r="J496" s="48"/>
      <c r="K496" s="72"/>
      <c r="L496" s="245"/>
      <c r="M496" s="47"/>
      <c r="N496" s="47"/>
      <c r="O496" s="47"/>
      <c r="P496" s="47"/>
      <c r="Q496" s="79"/>
      <c r="R496" s="79"/>
      <c r="S496" s="73"/>
      <c r="T496" s="73"/>
      <c r="U496" s="73"/>
      <c r="V496" s="19"/>
      <c r="W496" s="89"/>
      <c r="X496" s="73"/>
      <c r="Y496" s="73"/>
      <c r="Z496" s="73"/>
      <c r="AA496" s="18"/>
      <c r="AB496" s="18"/>
      <c r="AC496" s="73"/>
      <c r="AD496" s="69"/>
      <c r="AE496" s="73"/>
      <c r="AF496" s="22" t="str">
        <f t="shared" si="12"/>
        <v/>
      </c>
    </row>
    <row r="497" spans="2:32" ht="60" hidden="1" customHeight="1">
      <c r="B497" s="26" t="str">
        <f>IF('PCA Licit, Dispensa, Inexi'!$A496="","",VLOOKUP(A497,dados!$A$1:$B$24,2,FALSE))</f>
        <v/>
      </c>
      <c r="C497" s="77"/>
      <c r="D497" s="52"/>
      <c r="E497" s="77"/>
      <c r="F497" s="18"/>
      <c r="G497" s="73"/>
      <c r="H497" s="73"/>
      <c r="I497" s="98"/>
      <c r="J497" s="48"/>
      <c r="K497" s="72"/>
      <c r="L497" s="245"/>
      <c r="M497" s="47"/>
      <c r="N497" s="47"/>
      <c r="O497" s="47"/>
      <c r="P497" s="47"/>
      <c r="Q497" s="79"/>
      <c r="R497" s="79"/>
      <c r="S497" s="73"/>
      <c r="T497" s="73"/>
      <c r="U497" s="73"/>
      <c r="V497" s="19"/>
      <c r="W497" s="89"/>
      <c r="X497" s="73"/>
      <c r="Y497" s="73"/>
      <c r="Z497" s="73"/>
      <c r="AA497" s="18"/>
      <c r="AB497" s="18"/>
      <c r="AC497" s="73"/>
      <c r="AD497" s="69"/>
      <c r="AE497" s="73"/>
      <c r="AF497" s="22" t="str">
        <f t="shared" si="12"/>
        <v/>
      </c>
    </row>
    <row r="498" spans="2:32" ht="60" hidden="1" customHeight="1">
      <c r="B498" s="26" t="str">
        <f>IF('PCA Licit, Dispensa, Inexi'!$A497="","",VLOOKUP(A498,dados!$A$1:$B$24,2,FALSE))</f>
        <v/>
      </c>
      <c r="C498" s="77"/>
      <c r="D498" s="52"/>
      <c r="E498" s="77"/>
      <c r="F498" s="18"/>
      <c r="G498" s="73"/>
      <c r="H498" s="73"/>
      <c r="I498" s="98"/>
      <c r="J498" s="48"/>
      <c r="K498" s="72"/>
      <c r="L498" s="245"/>
      <c r="M498" s="47"/>
      <c r="N498" s="47"/>
      <c r="O498" s="47"/>
      <c r="P498" s="47"/>
      <c r="Q498" s="79"/>
      <c r="R498" s="79"/>
      <c r="S498" s="73"/>
      <c r="T498" s="73"/>
      <c r="U498" s="73"/>
      <c r="V498" s="19"/>
      <c r="W498" s="89"/>
      <c r="X498" s="73"/>
      <c r="Y498" s="73"/>
      <c r="Z498" s="73"/>
      <c r="AA498" s="18"/>
      <c r="AB498" s="18"/>
      <c r="AC498" s="73"/>
      <c r="AD498" s="69"/>
      <c r="AE498" s="73"/>
      <c r="AF498" s="22" t="str">
        <f t="shared" si="12"/>
        <v/>
      </c>
    </row>
    <row r="499" spans="2:32" ht="60" hidden="1" customHeight="1">
      <c r="B499" s="26" t="str">
        <f>IF('PCA Licit, Dispensa, Inexi'!$A498="","",VLOOKUP(A499,dados!$A$1:$B$24,2,FALSE))</f>
        <v/>
      </c>
      <c r="C499" s="77"/>
      <c r="D499" s="52"/>
      <c r="E499" s="77"/>
      <c r="F499" s="18"/>
      <c r="G499" s="73"/>
      <c r="H499" s="73"/>
      <c r="I499" s="98"/>
      <c r="J499" s="48"/>
      <c r="K499" s="72"/>
      <c r="L499" s="245"/>
      <c r="M499" s="47"/>
      <c r="N499" s="47"/>
      <c r="O499" s="47"/>
      <c r="P499" s="47"/>
      <c r="Q499" s="79"/>
      <c r="R499" s="79"/>
      <c r="S499" s="73"/>
      <c r="T499" s="73"/>
      <c r="U499" s="73"/>
      <c r="V499" s="19"/>
      <c r="W499" s="89"/>
      <c r="X499" s="73"/>
      <c r="Y499" s="73"/>
      <c r="Z499" s="73"/>
      <c r="AA499" s="18"/>
      <c r="AB499" s="18"/>
      <c r="AC499" s="73"/>
      <c r="AD499" s="69"/>
      <c r="AE499" s="73"/>
      <c r="AF499" s="22" t="str">
        <f t="shared" si="12"/>
        <v/>
      </c>
    </row>
    <row r="500" spans="2:32" ht="60" hidden="1" customHeight="1">
      <c r="B500" s="26" t="str">
        <f>IF('PCA Licit, Dispensa, Inexi'!$A499="","",VLOOKUP(A500,dados!$A$1:$B$24,2,FALSE))</f>
        <v/>
      </c>
      <c r="C500" s="77"/>
      <c r="D500" s="52"/>
      <c r="E500" s="77"/>
      <c r="F500" s="18"/>
      <c r="G500" s="73"/>
      <c r="H500" s="73"/>
      <c r="I500" s="98"/>
      <c r="J500" s="48"/>
      <c r="K500" s="72"/>
      <c r="L500" s="245"/>
      <c r="M500" s="47"/>
      <c r="N500" s="47"/>
      <c r="O500" s="47"/>
      <c r="P500" s="47"/>
      <c r="Q500" s="79"/>
      <c r="R500" s="79"/>
      <c r="S500" s="73"/>
      <c r="T500" s="73"/>
      <c r="U500" s="73"/>
      <c r="V500" s="19"/>
      <c r="W500" s="89"/>
      <c r="X500" s="73"/>
      <c r="Y500" s="73"/>
      <c r="Z500" s="73"/>
      <c r="AA500" s="18"/>
      <c r="AB500" s="18"/>
      <c r="AC500" s="73"/>
      <c r="AD500" s="69"/>
      <c r="AE500" s="73"/>
      <c r="AF500" s="22" t="str">
        <f t="shared" si="12"/>
        <v/>
      </c>
    </row>
    <row r="501" spans="2:32" ht="60" hidden="1" customHeight="1">
      <c r="B501" s="26" t="str">
        <f>IF('PCA Licit, Dispensa, Inexi'!$A500="","",VLOOKUP(A501,dados!$A$1:$B$24,2,FALSE))</f>
        <v/>
      </c>
      <c r="C501" s="77"/>
      <c r="D501" s="52"/>
      <c r="E501" s="77"/>
      <c r="F501" s="18"/>
      <c r="G501" s="73"/>
      <c r="H501" s="73"/>
      <c r="I501" s="98"/>
      <c r="J501" s="48"/>
      <c r="K501" s="72"/>
      <c r="L501" s="245"/>
      <c r="M501" s="47"/>
      <c r="N501" s="47"/>
      <c r="O501" s="47"/>
      <c r="P501" s="47"/>
      <c r="Q501" s="79"/>
      <c r="R501" s="79"/>
      <c r="S501" s="73"/>
      <c r="T501" s="73"/>
      <c r="U501" s="73"/>
      <c r="V501" s="19"/>
      <c r="W501" s="89"/>
      <c r="X501" s="73"/>
      <c r="Y501" s="73"/>
      <c r="Z501" s="73"/>
      <c r="AA501" s="18"/>
      <c r="AB501" s="18"/>
      <c r="AC501" s="73"/>
      <c r="AD501" s="69"/>
      <c r="AE501" s="73"/>
      <c r="AF501" s="22" t="str">
        <f t="shared" si="12"/>
        <v/>
      </c>
    </row>
    <row r="502" spans="2:32" ht="60" hidden="1" customHeight="1">
      <c r="B502" s="26" t="str">
        <f>IF('PCA Licit, Dispensa, Inexi'!$A501="","",VLOOKUP(A502,dados!$A$1:$B$24,2,FALSE))</f>
        <v/>
      </c>
      <c r="C502" s="77"/>
      <c r="D502" s="52"/>
      <c r="E502" s="77"/>
      <c r="F502" s="18"/>
      <c r="G502" s="73"/>
      <c r="H502" s="73"/>
      <c r="I502" s="98"/>
      <c r="J502" s="48"/>
      <c r="K502" s="72"/>
      <c r="L502" s="245"/>
      <c r="M502" s="47"/>
      <c r="N502" s="47"/>
      <c r="O502" s="47"/>
      <c r="P502" s="47"/>
      <c r="Q502" s="79"/>
      <c r="R502" s="79"/>
      <c r="S502" s="73"/>
      <c r="T502" s="73"/>
      <c r="U502" s="73"/>
      <c r="V502" s="19"/>
      <c r="W502" s="89"/>
      <c r="X502" s="73"/>
      <c r="Y502" s="73"/>
      <c r="Z502" s="73"/>
      <c r="AA502" s="18"/>
      <c r="AB502" s="18"/>
      <c r="AC502" s="73"/>
      <c r="AD502" s="69"/>
      <c r="AE502" s="73"/>
      <c r="AF502" s="22" t="str">
        <f t="shared" si="12"/>
        <v/>
      </c>
    </row>
    <row r="503" spans="2:32" ht="60" hidden="1" customHeight="1">
      <c r="B503" s="26" t="str">
        <f>IF('PCA Licit, Dispensa, Inexi'!$A502="","",VLOOKUP(A503,dados!$A$1:$B$24,2,FALSE))</f>
        <v/>
      </c>
      <c r="C503" s="77"/>
      <c r="D503" s="52"/>
      <c r="E503" s="77"/>
      <c r="F503" s="18"/>
      <c r="G503" s="73"/>
      <c r="H503" s="73"/>
      <c r="I503" s="98"/>
      <c r="J503" s="48"/>
      <c r="K503" s="72"/>
      <c r="L503" s="245"/>
      <c r="M503" s="47"/>
      <c r="N503" s="47"/>
      <c r="O503" s="47"/>
      <c r="P503" s="47"/>
      <c r="Q503" s="79"/>
      <c r="R503" s="79"/>
      <c r="S503" s="73"/>
      <c r="T503" s="73"/>
      <c r="U503" s="73"/>
      <c r="V503" s="19"/>
      <c r="W503" s="89"/>
      <c r="X503" s="73"/>
      <c r="Y503" s="73"/>
      <c r="Z503" s="73"/>
      <c r="AA503" s="18"/>
      <c r="AB503" s="18"/>
      <c r="AC503" s="73"/>
      <c r="AD503" s="69"/>
      <c r="AE503" s="73"/>
      <c r="AF503" s="22" t="str">
        <f t="shared" si="12"/>
        <v/>
      </c>
    </row>
    <row r="504" spans="2:32" ht="60" hidden="1" customHeight="1">
      <c r="B504" s="26" t="str">
        <f>IF('PCA Licit, Dispensa, Inexi'!$A503="","",VLOOKUP(A504,dados!$A$1:$B$24,2,FALSE))</f>
        <v/>
      </c>
      <c r="C504" s="77"/>
      <c r="D504" s="52"/>
      <c r="E504" s="77"/>
      <c r="F504" s="18"/>
      <c r="G504" s="73"/>
      <c r="H504" s="73"/>
      <c r="I504" s="98"/>
      <c r="J504" s="48"/>
      <c r="K504" s="72"/>
      <c r="L504" s="245"/>
      <c r="M504" s="47"/>
      <c r="N504" s="47"/>
      <c r="O504" s="47"/>
      <c r="P504" s="47"/>
      <c r="Q504" s="79"/>
      <c r="R504" s="79"/>
      <c r="S504" s="73"/>
      <c r="T504" s="73"/>
      <c r="U504" s="73"/>
      <c r="V504" s="19"/>
      <c r="W504" s="89"/>
      <c r="X504" s="73"/>
      <c r="Y504" s="73"/>
      <c r="Z504" s="73"/>
      <c r="AA504" s="18"/>
      <c r="AB504" s="18"/>
      <c r="AC504" s="73"/>
      <c r="AD504" s="69"/>
      <c r="AE504" s="73"/>
      <c r="AF504" s="22" t="str">
        <f t="shared" si="12"/>
        <v/>
      </c>
    </row>
    <row r="505" spans="2:32" ht="60" hidden="1" customHeight="1">
      <c r="B505" s="26" t="str">
        <f>IF('PCA Licit, Dispensa, Inexi'!$A504="","",VLOOKUP(A505,dados!$A$1:$B$24,2,FALSE))</f>
        <v/>
      </c>
      <c r="C505" s="77"/>
      <c r="D505" s="52"/>
      <c r="E505" s="77"/>
      <c r="F505" s="18"/>
      <c r="G505" s="73"/>
      <c r="H505" s="73"/>
      <c r="I505" s="98"/>
      <c r="J505" s="48"/>
      <c r="K505" s="72"/>
      <c r="L505" s="245"/>
      <c r="M505" s="47"/>
      <c r="N505" s="47"/>
      <c r="O505" s="47"/>
      <c r="P505" s="47"/>
      <c r="Q505" s="79"/>
      <c r="R505" s="79"/>
      <c r="S505" s="73"/>
      <c r="T505" s="73"/>
      <c r="U505" s="73"/>
      <c r="V505" s="19"/>
      <c r="W505" s="89"/>
      <c r="X505" s="73"/>
      <c r="Y505" s="73"/>
      <c r="Z505" s="73"/>
      <c r="AA505" s="18"/>
      <c r="AB505" s="18"/>
      <c r="AC505" s="73"/>
      <c r="AD505" s="69"/>
      <c r="AE505" s="73"/>
      <c r="AF505" s="22" t="str">
        <f t="shared" si="12"/>
        <v/>
      </c>
    </row>
    <row r="506" spans="2:32" ht="60" hidden="1" customHeight="1">
      <c r="B506" s="26" t="str">
        <f>IF('PCA Licit, Dispensa, Inexi'!$A505="","",VLOOKUP(A506,dados!$A$1:$B$24,2,FALSE))</f>
        <v/>
      </c>
      <c r="C506" s="77"/>
      <c r="D506" s="52"/>
      <c r="E506" s="77"/>
      <c r="F506" s="18"/>
      <c r="G506" s="73"/>
      <c r="H506" s="73"/>
      <c r="I506" s="98"/>
      <c r="J506" s="48"/>
      <c r="K506" s="72"/>
      <c r="L506" s="245"/>
      <c r="M506" s="47"/>
      <c r="N506" s="47"/>
      <c r="O506" s="47"/>
      <c r="P506" s="47"/>
      <c r="Q506" s="79"/>
      <c r="R506" s="79"/>
      <c r="S506" s="73"/>
      <c r="T506" s="73"/>
      <c r="U506" s="73"/>
      <c r="V506" s="19"/>
      <c r="W506" s="89"/>
      <c r="X506" s="73"/>
      <c r="Y506" s="73"/>
      <c r="Z506" s="73"/>
      <c r="AA506" s="18"/>
      <c r="AB506" s="18"/>
      <c r="AC506" s="73"/>
      <c r="AD506" s="69"/>
      <c r="AE506" s="73"/>
      <c r="AF506" s="22" t="str">
        <f t="shared" si="12"/>
        <v/>
      </c>
    </row>
    <row r="507" spans="2:32" ht="60" hidden="1" customHeight="1">
      <c r="B507" s="26" t="str">
        <f>IF('PCA Licit, Dispensa, Inexi'!$A506="","",VLOOKUP(A507,dados!$A$1:$B$24,2,FALSE))</f>
        <v/>
      </c>
      <c r="C507" s="77"/>
      <c r="D507" s="52"/>
      <c r="E507" s="77"/>
      <c r="F507" s="18"/>
      <c r="G507" s="73"/>
      <c r="H507" s="73"/>
      <c r="I507" s="98"/>
      <c r="J507" s="48"/>
      <c r="K507" s="72"/>
      <c r="L507" s="245"/>
      <c r="M507" s="47"/>
      <c r="N507" s="47"/>
      <c r="O507" s="47"/>
      <c r="P507" s="47"/>
      <c r="Q507" s="79"/>
      <c r="R507" s="79"/>
      <c r="S507" s="73"/>
      <c r="T507" s="73"/>
      <c r="U507" s="73"/>
      <c r="V507" s="19"/>
      <c r="W507" s="89"/>
      <c r="X507" s="73"/>
      <c r="Y507" s="73"/>
      <c r="Z507" s="73"/>
      <c r="AA507" s="18"/>
      <c r="AB507" s="18"/>
      <c r="AC507" s="73"/>
      <c r="AD507" s="69"/>
      <c r="AE507" s="73"/>
      <c r="AF507" s="22" t="str">
        <f t="shared" si="12"/>
        <v/>
      </c>
    </row>
    <row r="508" spans="2:32" ht="60" hidden="1" customHeight="1">
      <c r="B508" s="26" t="str">
        <f>IF('PCA Licit, Dispensa, Inexi'!$A507="","",VLOOKUP(A508,dados!$A$1:$B$24,2,FALSE))</f>
        <v/>
      </c>
      <c r="C508" s="77"/>
      <c r="D508" s="52"/>
      <c r="E508" s="77"/>
      <c r="F508" s="18"/>
      <c r="G508" s="73"/>
      <c r="H508" s="73"/>
      <c r="I508" s="98"/>
      <c r="J508" s="48"/>
      <c r="K508" s="72"/>
      <c r="L508" s="245"/>
      <c r="M508" s="47"/>
      <c r="N508" s="47"/>
      <c r="O508" s="47"/>
      <c r="P508" s="47"/>
      <c r="Q508" s="79"/>
      <c r="R508" s="79"/>
      <c r="S508" s="73"/>
      <c r="T508" s="73"/>
      <c r="U508" s="73"/>
      <c r="V508" s="19"/>
      <c r="W508" s="89"/>
      <c r="X508" s="73"/>
      <c r="Y508" s="73"/>
      <c r="Z508" s="73"/>
      <c r="AA508" s="18"/>
      <c r="AB508" s="18"/>
      <c r="AC508" s="73"/>
      <c r="AD508" s="69"/>
      <c r="AE508" s="73"/>
      <c r="AF508" s="22" t="str">
        <f t="shared" si="12"/>
        <v/>
      </c>
    </row>
    <row r="509" spans="2:32" ht="60" hidden="1" customHeight="1">
      <c r="B509" s="26" t="str">
        <f>IF('PCA Licit, Dispensa, Inexi'!$A508="","",VLOOKUP(A509,dados!$A$1:$B$24,2,FALSE))</f>
        <v/>
      </c>
      <c r="C509" s="77"/>
      <c r="D509" s="52"/>
      <c r="E509" s="77"/>
      <c r="F509" s="18"/>
      <c r="G509" s="73"/>
      <c r="H509" s="73"/>
      <c r="I509" s="98"/>
      <c r="J509" s="48"/>
      <c r="K509" s="72"/>
      <c r="L509" s="245"/>
      <c r="M509" s="47"/>
      <c r="N509" s="47"/>
      <c r="O509" s="47"/>
      <c r="P509" s="47"/>
      <c r="Q509" s="79"/>
      <c r="R509" s="79"/>
      <c r="S509" s="73"/>
      <c r="T509" s="73"/>
      <c r="U509" s="73"/>
      <c r="V509" s="19"/>
      <c r="W509" s="89"/>
      <c r="X509" s="73"/>
      <c r="Y509" s="73"/>
      <c r="Z509" s="73"/>
      <c r="AA509" s="18"/>
      <c r="AB509" s="18"/>
      <c r="AC509" s="73"/>
      <c r="AD509" s="69"/>
      <c r="AE509" s="73"/>
      <c r="AF509" s="22" t="str">
        <f t="shared" si="12"/>
        <v/>
      </c>
    </row>
    <row r="510" spans="2:32" ht="60" hidden="1" customHeight="1">
      <c r="B510" s="26" t="str">
        <f>IF('PCA Licit, Dispensa, Inexi'!$A509="","",VLOOKUP(A510,dados!$A$1:$B$24,2,FALSE))</f>
        <v/>
      </c>
      <c r="C510" s="77"/>
      <c r="D510" s="52"/>
      <c r="E510" s="77"/>
      <c r="F510" s="18"/>
      <c r="G510" s="73"/>
      <c r="H510" s="73"/>
      <c r="I510" s="98"/>
      <c r="J510" s="48"/>
      <c r="K510" s="72"/>
      <c r="L510" s="245"/>
      <c r="M510" s="47"/>
      <c r="N510" s="47"/>
      <c r="O510" s="47"/>
      <c r="P510" s="47"/>
      <c r="Q510" s="79"/>
      <c r="R510" s="79"/>
      <c r="S510" s="73"/>
      <c r="T510" s="73"/>
      <c r="U510" s="73"/>
      <c r="V510" s="19"/>
      <c r="W510" s="89"/>
      <c r="X510" s="73"/>
      <c r="Y510" s="73"/>
      <c r="Z510" s="73"/>
      <c r="AA510" s="18"/>
      <c r="AB510" s="18"/>
      <c r="AC510" s="73"/>
      <c r="AD510" s="69"/>
      <c r="AE510" s="73"/>
      <c r="AF510" s="22" t="str">
        <f t="shared" si="12"/>
        <v/>
      </c>
    </row>
    <row r="511" spans="2:32" ht="60" hidden="1" customHeight="1">
      <c r="B511" s="26" t="str">
        <f>IF('PCA Licit, Dispensa, Inexi'!$A510="","",VLOOKUP(A511,dados!$A$1:$B$24,2,FALSE))</f>
        <v/>
      </c>
      <c r="C511" s="77"/>
      <c r="D511" s="52"/>
      <c r="E511" s="77"/>
      <c r="F511" s="18"/>
      <c r="G511" s="73"/>
      <c r="H511" s="73"/>
      <c r="I511" s="98"/>
      <c r="J511" s="48"/>
      <c r="K511" s="72"/>
      <c r="L511" s="245"/>
      <c r="M511" s="47"/>
      <c r="N511" s="47"/>
      <c r="O511" s="47"/>
      <c r="P511" s="47"/>
      <c r="Q511" s="79"/>
      <c r="R511" s="79"/>
      <c r="S511" s="73"/>
      <c r="T511" s="73"/>
      <c r="U511" s="73"/>
      <c r="V511" s="19"/>
      <c r="W511" s="89"/>
      <c r="X511" s="73"/>
      <c r="Y511" s="73"/>
      <c r="Z511" s="73"/>
      <c r="AA511" s="18"/>
      <c r="AB511" s="18"/>
      <c r="AC511" s="73"/>
      <c r="AD511" s="69"/>
      <c r="AE511" s="73"/>
      <c r="AF511" s="22" t="str">
        <f t="shared" si="12"/>
        <v/>
      </c>
    </row>
    <row r="512" spans="2:32" ht="60" hidden="1" customHeight="1">
      <c r="B512" s="26" t="str">
        <f>IF('PCA Licit, Dispensa, Inexi'!$A511="","",VLOOKUP(A512,dados!$A$1:$B$24,2,FALSE))</f>
        <v/>
      </c>
      <c r="C512" s="77"/>
      <c r="D512" s="52"/>
      <c r="E512" s="77"/>
      <c r="F512" s="18"/>
      <c r="G512" s="73"/>
      <c r="H512" s="73"/>
      <c r="I512" s="98"/>
      <c r="J512" s="48"/>
      <c r="K512" s="72"/>
      <c r="L512" s="245"/>
      <c r="M512" s="47"/>
      <c r="N512" s="47"/>
      <c r="O512" s="47"/>
      <c r="P512" s="47"/>
      <c r="Q512" s="79"/>
      <c r="R512" s="79"/>
      <c r="S512" s="73"/>
      <c r="T512" s="73"/>
      <c r="U512" s="73"/>
      <c r="V512" s="19"/>
      <c r="W512" s="89"/>
      <c r="X512" s="73"/>
      <c r="Y512" s="73"/>
      <c r="Z512" s="73"/>
      <c r="AA512" s="18"/>
      <c r="AB512" s="18"/>
      <c r="AC512" s="73"/>
      <c r="AD512" s="69"/>
      <c r="AE512" s="73"/>
      <c r="AF512" s="22" t="str">
        <f t="shared" si="12"/>
        <v/>
      </c>
    </row>
    <row r="513" spans="2:32" ht="60" hidden="1" customHeight="1">
      <c r="B513" s="26" t="str">
        <f>IF('PCA Licit, Dispensa, Inexi'!$A512="","",VLOOKUP(A513,dados!$A$1:$B$24,2,FALSE))</f>
        <v/>
      </c>
      <c r="C513" s="77"/>
      <c r="D513" s="52"/>
      <c r="E513" s="77"/>
      <c r="F513" s="18"/>
      <c r="G513" s="73"/>
      <c r="H513" s="73"/>
      <c r="I513" s="98"/>
      <c r="J513" s="48"/>
      <c r="K513" s="72"/>
      <c r="L513" s="245"/>
      <c r="M513" s="47"/>
      <c r="N513" s="47"/>
      <c r="O513" s="47"/>
      <c r="P513" s="47"/>
      <c r="Q513" s="79"/>
      <c r="R513" s="79"/>
      <c r="S513" s="73"/>
      <c r="T513" s="73"/>
      <c r="U513" s="73"/>
      <c r="V513" s="19"/>
      <c r="W513" s="89"/>
      <c r="X513" s="73"/>
      <c r="Y513" s="73"/>
      <c r="Z513" s="73"/>
      <c r="AA513" s="18"/>
      <c r="AB513" s="18"/>
      <c r="AC513" s="73"/>
      <c r="AD513" s="69"/>
      <c r="AE513" s="73"/>
      <c r="AF513" s="22" t="str">
        <f t="shared" ref="AF513:AF576" si="13">IF(AE513="","",DATEDIF(Y513,AE513,"d"))</f>
        <v/>
      </c>
    </row>
    <row r="514" spans="2:32" ht="60" hidden="1" customHeight="1">
      <c r="B514" s="26" t="str">
        <f>IF('PCA Licit, Dispensa, Inexi'!$A513="","",VLOOKUP(A514,dados!$A$1:$B$24,2,FALSE))</f>
        <v/>
      </c>
      <c r="C514" s="77"/>
      <c r="D514" s="52"/>
      <c r="E514" s="77"/>
      <c r="F514" s="18"/>
      <c r="G514" s="73"/>
      <c r="H514" s="73"/>
      <c r="I514" s="98"/>
      <c r="J514" s="48"/>
      <c r="K514" s="72"/>
      <c r="L514" s="245"/>
      <c r="M514" s="47"/>
      <c r="N514" s="47"/>
      <c r="O514" s="47"/>
      <c r="P514" s="47"/>
      <c r="Q514" s="79"/>
      <c r="R514" s="79"/>
      <c r="S514" s="73"/>
      <c r="T514" s="73"/>
      <c r="U514" s="73"/>
      <c r="V514" s="19"/>
      <c r="W514" s="89"/>
      <c r="X514" s="73"/>
      <c r="Y514" s="73"/>
      <c r="Z514" s="73"/>
      <c r="AA514" s="18"/>
      <c r="AB514" s="18"/>
      <c r="AC514" s="73"/>
      <c r="AD514" s="69"/>
      <c r="AE514" s="73"/>
      <c r="AF514" s="22" t="str">
        <f t="shared" si="13"/>
        <v/>
      </c>
    </row>
    <row r="515" spans="2:32" ht="60" hidden="1" customHeight="1">
      <c r="B515" s="26" t="str">
        <f>IF('PCA Licit, Dispensa, Inexi'!$A514="","",VLOOKUP(A515,dados!$A$1:$B$24,2,FALSE))</f>
        <v/>
      </c>
      <c r="C515" s="77"/>
      <c r="D515" s="52"/>
      <c r="E515" s="77"/>
      <c r="F515" s="18"/>
      <c r="G515" s="73"/>
      <c r="H515" s="73"/>
      <c r="I515" s="98"/>
      <c r="J515" s="48"/>
      <c r="K515" s="72"/>
      <c r="L515" s="245"/>
      <c r="M515" s="47"/>
      <c r="N515" s="47"/>
      <c r="O515" s="47"/>
      <c r="P515" s="47"/>
      <c r="Q515" s="79"/>
      <c r="R515" s="79"/>
      <c r="S515" s="73"/>
      <c r="T515" s="73"/>
      <c r="U515" s="73"/>
      <c r="V515" s="19"/>
      <c r="W515" s="89"/>
      <c r="X515" s="73"/>
      <c r="Y515" s="73"/>
      <c r="Z515" s="73"/>
      <c r="AA515" s="18"/>
      <c r="AB515" s="18"/>
      <c r="AC515" s="73"/>
      <c r="AD515" s="69"/>
      <c r="AE515" s="73"/>
      <c r="AF515" s="22" t="str">
        <f t="shared" si="13"/>
        <v/>
      </c>
    </row>
    <row r="516" spans="2:32" ht="60" hidden="1" customHeight="1">
      <c r="B516" s="26" t="str">
        <f>IF('PCA Licit, Dispensa, Inexi'!$A515="","",VLOOKUP(A516,dados!$A$1:$B$24,2,FALSE))</f>
        <v/>
      </c>
      <c r="C516" s="77"/>
      <c r="D516" s="52"/>
      <c r="E516" s="77"/>
      <c r="F516" s="18"/>
      <c r="G516" s="73"/>
      <c r="H516" s="73"/>
      <c r="I516" s="98"/>
      <c r="J516" s="48"/>
      <c r="K516" s="72"/>
      <c r="L516" s="245"/>
      <c r="M516" s="47"/>
      <c r="N516" s="47"/>
      <c r="O516" s="47"/>
      <c r="P516" s="47"/>
      <c r="Q516" s="79"/>
      <c r="R516" s="79"/>
      <c r="S516" s="73"/>
      <c r="T516" s="73"/>
      <c r="U516" s="73"/>
      <c r="V516" s="19"/>
      <c r="W516" s="89"/>
      <c r="X516" s="73"/>
      <c r="Y516" s="73"/>
      <c r="Z516" s="73"/>
      <c r="AA516" s="18"/>
      <c r="AB516" s="18"/>
      <c r="AC516" s="73"/>
      <c r="AD516" s="69"/>
      <c r="AE516" s="73"/>
      <c r="AF516" s="22" t="str">
        <f t="shared" si="13"/>
        <v/>
      </c>
    </row>
    <row r="517" spans="2:32" ht="60" hidden="1" customHeight="1">
      <c r="B517" s="26" t="str">
        <f>IF('PCA Licit, Dispensa, Inexi'!$A516="","",VLOOKUP(A517,dados!$A$1:$B$24,2,FALSE))</f>
        <v/>
      </c>
      <c r="C517" s="77"/>
      <c r="D517" s="52"/>
      <c r="E517" s="77"/>
      <c r="F517" s="18"/>
      <c r="G517" s="73"/>
      <c r="H517" s="73"/>
      <c r="I517" s="98"/>
      <c r="J517" s="48"/>
      <c r="K517" s="72"/>
      <c r="L517" s="245"/>
      <c r="M517" s="47"/>
      <c r="N517" s="47"/>
      <c r="O517" s="47"/>
      <c r="P517" s="47"/>
      <c r="Q517" s="79"/>
      <c r="R517" s="79"/>
      <c r="S517" s="73"/>
      <c r="T517" s="73"/>
      <c r="U517" s="73"/>
      <c r="V517" s="19"/>
      <c r="W517" s="89"/>
      <c r="X517" s="73"/>
      <c r="Y517" s="73"/>
      <c r="Z517" s="73"/>
      <c r="AA517" s="18"/>
      <c r="AB517" s="18"/>
      <c r="AC517" s="73"/>
      <c r="AD517" s="69"/>
      <c r="AE517" s="73"/>
      <c r="AF517" s="22" t="str">
        <f t="shared" si="13"/>
        <v/>
      </c>
    </row>
    <row r="518" spans="2:32" ht="60" hidden="1" customHeight="1">
      <c r="B518" s="26" t="str">
        <f>IF('PCA Licit, Dispensa, Inexi'!$A517="","",VLOOKUP(A518,dados!$A$1:$B$24,2,FALSE))</f>
        <v/>
      </c>
      <c r="C518" s="77"/>
      <c r="D518" s="52"/>
      <c r="E518" s="77"/>
      <c r="F518" s="18"/>
      <c r="G518" s="73"/>
      <c r="H518" s="73"/>
      <c r="I518" s="98"/>
      <c r="J518" s="48"/>
      <c r="K518" s="72"/>
      <c r="L518" s="245"/>
      <c r="M518" s="47"/>
      <c r="N518" s="47"/>
      <c r="O518" s="47"/>
      <c r="P518" s="47"/>
      <c r="Q518" s="79"/>
      <c r="R518" s="79"/>
      <c r="S518" s="73"/>
      <c r="T518" s="73"/>
      <c r="U518" s="73"/>
      <c r="V518" s="19"/>
      <c r="W518" s="89"/>
      <c r="X518" s="73"/>
      <c r="Y518" s="73"/>
      <c r="Z518" s="73"/>
      <c r="AA518" s="18"/>
      <c r="AB518" s="18"/>
      <c r="AC518" s="73"/>
      <c r="AD518" s="69"/>
      <c r="AE518" s="73"/>
      <c r="AF518" s="22" t="str">
        <f t="shared" si="13"/>
        <v/>
      </c>
    </row>
    <row r="519" spans="2:32" ht="60" hidden="1" customHeight="1">
      <c r="B519" s="26" t="str">
        <f>IF('PCA Licit, Dispensa, Inexi'!$A518="","",VLOOKUP(A519,dados!$A$1:$B$24,2,FALSE))</f>
        <v/>
      </c>
      <c r="C519" s="77"/>
      <c r="D519" s="52"/>
      <c r="E519" s="77"/>
      <c r="F519" s="18"/>
      <c r="G519" s="73"/>
      <c r="H519" s="73"/>
      <c r="I519" s="98"/>
      <c r="J519" s="48"/>
      <c r="K519" s="72"/>
      <c r="L519" s="245"/>
      <c r="M519" s="47"/>
      <c r="N519" s="47"/>
      <c r="O519" s="47"/>
      <c r="P519" s="47"/>
      <c r="Q519" s="79"/>
      <c r="R519" s="79"/>
      <c r="S519" s="73"/>
      <c r="T519" s="73"/>
      <c r="U519" s="73"/>
      <c r="V519" s="19"/>
      <c r="W519" s="89"/>
      <c r="X519" s="73"/>
      <c r="Y519" s="73"/>
      <c r="Z519" s="73"/>
      <c r="AA519" s="18"/>
      <c r="AB519" s="18"/>
      <c r="AC519" s="73"/>
      <c r="AD519" s="69"/>
      <c r="AE519" s="73"/>
      <c r="AF519" s="22" t="str">
        <f t="shared" si="13"/>
        <v/>
      </c>
    </row>
    <row r="520" spans="2:32" ht="60" hidden="1" customHeight="1">
      <c r="B520" s="26" t="str">
        <f>IF('PCA Licit, Dispensa, Inexi'!$A519="","",VLOOKUP(A520,dados!$A$1:$B$24,2,FALSE))</f>
        <v/>
      </c>
      <c r="C520" s="77"/>
      <c r="D520" s="52"/>
      <c r="E520" s="77"/>
      <c r="F520" s="18"/>
      <c r="G520" s="73"/>
      <c r="H520" s="73"/>
      <c r="I520" s="98"/>
      <c r="J520" s="48"/>
      <c r="K520" s="72"/>
      <c r="L520" s="245"/>
      <c r="M520" s="47"/>
      <c r="N520" s="47"/>
      <c r="O520" s="47"/>
      <c r="P520" s="47"/>
      <c r="Q520" s="79"/>
      <c r="R520" s="79"/>
      <c r="S520" s="73"/>
      <c r="T520" s="73"/>
      <c r="U520" s="73"/>
      <c r="V520" s="19"/>
      <c r="W520" s="89"/>
      <c r="X520" s="73"/>
      <c r="Y520" s="73"/>
      <c r="Z520" s="73"/>
      <c r="AA520" s="18"/>
      <c r="AB520" s="18"/>
      <c r="AC520" s="73"/>
      <c r="AD520" s="69"/>
      <c r="AE520" s="73"/>
      <c r="AF520" s="22" t="str">
        <f t="shared" si="13"/>
        <v/>
      </c>
    </row>
    <row r="521" spans="2:32" ht="60" hidden="1" customHeight="1">
      <c r="B521" s="26" t="str">
        <f>IF('PCA Licit, Dispensa, Inexi'!$A520="","",VLOOKUP(A521,dados!$A$1:$B$24,2,FALSE))</f>
        <v/>
      </c>
      <c r="C521" s="77"/>
      <c r="D521" s="52"/>
      <c r="E521" s="77"/>
      <c r="F521" s="18"/>
      <c r="G521" s="73"/>
      <c r="H521" s="73"/>
      <c r="I521" s="98"/>
      <c r="J521" s="48"/>
      <c r="K521" s="72"/>
      <c r="L521" s="245"/>
      <c r="M521" s="47"/>
      <c r="N521" s="47"/>
      <c r="O521" s="47"/>
      <c r="P521" s="47"/>
      <c r="Q521" s="79"/>
      <c r="R521" s="79"/>
      <c r="S521" s="73"/>
      <c r="T521" s="73"/>
      <c r="U521" s="73"/>
      <c r="V521" s="19"/>
      <c r="W521" s="89"/>
      <c r="X521" s="73"/>
      <c r="Y521" s="73"/>
      <c r="Z521" s="73"/>
      <c r="AA521" s="18"/>
      <c r="AB521" s="18"/>
      <c r="AC521" s="73"/>
      <c r="AD521" s="69"/>
      <c r="AE521" s="73"/>
      <c r="AF521" s="22" t="str">
        <f t="shared" si="13"/>
        <v/>
      </c>
    </row>
    <row r="522" spans="2:32" ht="60" hidden="1" customHeight="1">
      <c r="B522" s="26" t="str">
        <f>IF('PCA Licit, Dispensa, Inexi'!$A521="","",VLOOKUP(A522,dados!$A$1:$B$24,2,FALSE))</f>
        <v/>
      </c>
      <c r="C522" s="77"/>
      <c r="D522" s="52"/>
      <c r="E522" s="77"/>
      <c r="F522" s="18"/>
      <c r="G522" s="73"/>
      <c r="H522" s="73"/>
      <c r="I522" s="98"/>
      <c r="J522" s="48"/>
      <c r="K522" s="72"/>
      <c r="L522" s="245"/>
      <c r="M522" s="47"/>
      <c r="N522" s="47"/>
      <c r="O522" s="47"/>
      <c r="P522" s="47"/>
      <c r="Q522" s="79"/>
      <c r="R522" s="79"/>
      <c r="S522" s="73"/>
      <c r="T522" s="73"/>
      <c r="U522" s="73"/>
      <c r="V522" s="19"/>
      <c r="W522" s="89"/>
      <c r="X522" s="73"/>
      <c r="Y522" s="73"/>
      <c r="Z522" s="73"/>
      <c r="AA522" s="18"/>
      <c r="AB522" s="18"/>
      <c r="AC522" s="73"/>
      <c r="AD522" s="69"/>
      <c r="AE522" s="73"/>
      <c r="AF522" s="22" t="str">
        <f t="shared" si="13"/>
        <v/>
      </c>
    </row>
    <row r="523" spans="2:32" ht="60" hidden="1" customHeight="1">
      <c r="B523" s="26" t="str">
        <f>IF('PCA Licit, Dispensa, Inexi'!$A522="","",VLOOKUP(A523,dados!$A$1:$B$24,2,FALSE))</f>
        <v/>
      </c>
      <c r="C523" s="77"/>
      <c r="D523" s="52"/>
      <c r="E523" s="77"/>
      <c r="F523" s="18"/>
      <c r="G523" s="73"/>
      <c r="H523" s="73"/>
      <c r="I523" s="98"/>
      <c r="J523" s="48"/>
      <c r="K523" s="72"/>
      <c r="L523" s="245"/>
      <c r="M523" s="47"/>
      <c r="N523" s="47"/>
      <c r="O523" s="47"/>
      <c r="P523" s="47"/>
      <c r="Q523" s="79"/>
      <c r="R523" s="79"/>
      <c r="S523" s="73"/>
      <c r="T523" s="73"/>
      <c r="U523" s="73"/>
      <c r="V523" s="19"/>
      <c r="W523" s="89"/>
      <c r="X523" s="73"/>
      <c r="Y523" s="73"/>
      <c r="Z523" s="73"/>
      <c r="AA523" s="18"/>
      <c r="AB523" s="18"/>
      <c r="AC523" s="73"/>
      <c r="AD523" s="69"/>
      <c r="AE523" s="73"/>
      <c r="AF523" s="22" t="str">
        <f t="shared" si="13"/>
        <v/>
      </c>
    </row>
    <row r="524" spans="2:32" ht="60" hidden="1" customHeight="1">
      <c r="B524" s="26" t="str">
        <f>IF('PCA Licit, Dispensa, Inexi'!$A523="","",VLOOKUP(A524,dados!$A$1:$B$24,2,FALSE))</f>
        <v/>
      </c>
      <c r="C524" s="77"/>
      <c r="D524" s="52"/>
      <c r="E524" s="77"/>
      <c r="F524" s="18"/>
      <c r="G524" s="73"/>
      <c r="H524" s="73"/>
      <c r="I524" s="98"/>
      <c r="J524" s="48"/>
      <c r="K524" s="72"/>
      <c r="L524" s="245"/>
      <c r="M524" s="47"/>
      <c r="N524" s="47"/>
      <c r="O524" s="47"/>
      <c r="P524" s="47"/>
      <c r="Q524" s="79"/>
      <c r="R524" s="79"/>
      <c r="S524" s="73"/>
      <c r="T524" s="73"/>
      <c r="U524" s="73"/>
      <c r="V524" s="19"/>
      <c r="W524" s="89"/>
      <c r="X524" s="73"/>
      <c r="Y524" s="73"/>
      <c r="Z524" s="73"/>
      <c r="AA524" s="18"/>
      <c r="AB524" s="18"/>
      <c r="AC524" s="73"/>
      <c r="AD524" s="69"/>
      <c r="AE524" s="73"/>
      <c r="AF524" s="22" t="str">
        <f t="shared" si="13"/>
        <v/>
      </c>
    </row>
    <row r="525" spans="2:32" ht="60" hidden="1" customHeight="1">
      <c r="B525" s="26" t="str">
        <f>IF('PCA Licit, Dispensa, Inexi'!$A524="","",VLOOKUP(A525,dados!$A$1:$B$24,2,FALSE))</f>
        <v/>
      </c>
      <c r="C525" s="77"/>
      <c r="D525" s="52"/>
      <c r="E525" s="77"/>
      <c r="F525" s="18"/>
      <c r="G525" s="73"/>
      <c r="H525" s="73"/>
      <c r="I525" s="98"/>
      <c r="J525" s="48"/>
      <c r="K525" s="72"/>
      <c r="L525" s="245"/>
      <c r="M525" s="47"/>
      <c r="N525" s="47"/>
      <c r="O525" s="47"/>
      <c r="P525" s="47"/>
      <c r="Q525" s="79"/>
      <c r="R525" s="79"/>
      <c r="S525" s="73"/>
      <c r="T525" s="73"/>
      <c r="U525" s="73"/>
      <c r="V525" s="19"/>
      <c r="W525" s="89"/>
      <c r="X525" s="73"/>
      <c r="Y525" s="73"/>
      <c r="Z525" s="73"/>
      <c r="AA525" s="18"/>
      <c r="AB525" s="18"/>
      <c r="AC525" s="73"/>
      <c r="AD525" s="69"/>
      <c r="AE525" s="73"/>
      <c r="AF525" s="22" t="str">
        <f t="shared" si="13"/>
        <v/>
      </c>
    </row>
    <row r="526" spans="2:32" ht="60" hidden="1" customHeight="1">
      <c r="B526" s="26" t="str">
        <f>IF('PCA Licit, Dispensa, Inexi'!$A525="","",VLOOKUP(A526,dados!$A$1:$B$24,2,FALSE))</f>
        <v/>
      </c>
      <c r="C526" s="77"/>
      <c r="D526" s="52"/>
      <c r="E526" s="77"/>
      <c r="F526" s="18"/>
      <c r="G526" s="73"/>
      <c r="H526" s="73"/>
      <c r="I526" s="98"/>
      <c r="J526" s="48"/>
      <c r="K526" s="72"/>
      <c r="L526" s="245"/>
      <c r="M526" s="47"/>
      <c r="N526" s="47"/>
      <c r="O526" s="47"/>
      <c r="P526" s="47"/>
      <c r="Q526" s="79"/>
      <c r="R526" s="79"/>
      <c r="S526" s="73"/>
      <c r="T526" s="73"/>
      <c r="U526" s="73"/>
      <c r="V526" s="19"/>
      <c r="W526" s="89"/>
      <c r="X526" s="73"/>
      <c r="Y526" s="73"/>
      <c r="Z526" s="73"/>
      <c r="AA526" s="18"/>
      <c r="AB526" s="18"/>
      <c r="AC526" s="73"/>
      <c r="AD526" s="69"/>
      <c r="AE526" s="73"/>
      <c r="AF526" s="22" t="str">
        <f t="shared" si="13"/>
        <v/>
      </c>
    </row>
    <row r="527" spans="2:32" ht="60" hidden="1" customHeight="1">
      <c r="B527" s="26" t="str">
        <f>IF('PCA Licit, Dispensa, Inexi'!$A526="","",VLOOKUP(A527,dados!$A$1:$B$24,2,FALSE))</f>
        <v/>
      </c>
      <c r="C527" s="77"/>
      <c r="D527" s="52"/>
      <c r="E527" s="77"/>
      <c r="F527" s="18"/>
      <c r="G527" s="73"/>
      <c r="H527" s="73"/>
      <c r="I527" s="98"/>
      <c r="J527" s="48"/>
      <c r="K527" s="72"/>
      <c r="L527" s="245"/>
      <c r="M527" s="47"/>
      <c r="N527" s="47"/>
      <c r="O527" s="47"/>
      <c r="P527" s="47"/>
      <c r="Q527" s="79"/>
      <c r="R527" s="79"/>
      <c r="S527" s="73"/>
      <c r="T527" s="73"/>
      <c r="U527" s="73"/>
      <c r="V527" s="19"/>
      <c r="W527" s="89"/>
      <c r="X527" s="73"/>
      <c r="Y527" s="73"/>
      <c r="Z527" s="73"/>
      <c r="AA527" s="18"/>
      <c r="AB527" s="18"/>
      <c r="AC527" s="73"/>
      <c r="AD527" s="69"/>
      <c r="AE527" s="73"/>
      <c r="AF527" s="22" t="str">
        <f t="shared" si="13"/>
        <v/>
      </c>
    </row>
    <row r="528" spans="2:32" ht="60" hidden="1" customHeight="1">
      <c r="B528" s="26" t="str">
        <f>IF('PCA Licit, Dispensa, Inexi'!$A527="","",VLOOKUP(A528,dados!$A$1:$B$24,2,FALSE))</f>
        <v/>
      </c>
      <c r="C528" s="77"/>
      <c r="D528" s="52"/>
      <c r="E528" s="77"/>
      <c r="F528" s="18"/>
      <c r="G528" s="73"/>
      <c r="H528" s="73"/>
      <c r="I528" s="98"/>
      <c r="J528" s="48"/>
      <c r="K528" s="72"/>
      <c r="L528" s="245"/>
      <c r="M528" s="47"/>
      <c r="N528" s="47"/>
      <c r="O528" s="47"/>
      <c r="P528" s="47"/>
      <c r="Q528" s="79"/>
      <c r="R528" s="79"/>
      <c r="S528" s="73"/>
      <c r="T528" s="73"/>
      <c r="U528" s="73"/>
      <c r="V528" s="19"/>
      <c r="W528" s="89"/>
      <c r="X528" s="73"/>
      <c r="Y528" s="73"/>
      <c r="Z528" s="73"/>
      <c r="AA528" s="18"/>
      <c r="AB528" s="18"/>
      <c r="AC528" s="73"/>
      <c r="AD528" s="69"/>
      <c r="AE528" s="73"/>
      <c r="AF528" s="22" t="str">
        <f t="shared" si="13"/>
        <v/>
      </c>
    </row>
    <row r="529" spans="2:32" ht="60" hidden="1" customHeight="1">
      <c r="B529" s="26" t="str">
        <f>IF('PCA Licit, Dispensa, Inexi'!$A528="","",VLOOKUP(A529,dados!$A$1:$B$24,2,FALSE))</f>
        <v/>
      </c>
      <c r="C529" s="77"/>
      <c r="D529" s="52"/>
      <c r="E529" s="77"/>
      <c r="F529" s="18"/>
      <c r="G529" s="73"/>
      <c r="H529" s="73"/>
      <c r="I529" s="98"/>
      <c r="J529" s="48"/>
      <c r="K529" s="72"/>
      <c r="L529" s="245"/>
      <c r="M529" s="47"/>
      <c r="N529" s="47"/>
      <c r="O529" s="47"/>
      <c r="P529" s="47"/>
      <c r="Q529" s="79"/>
      <c r="R529" s="79"/>
      <c r="S529" s="73"/>
      <c r="T529" s="73"/>
      <c r="U529" s="73"/>
      <c r="V529" s="19"/>
      <c r="W529" s="89"/>
      <c r="X529" s="73"/>
      <c r="Y529" s="73"/>
      <c r="Z529" s="73"/>
      <c r="AA529" s="18"/>
      <c r="AB529" s="18"/>
      <c r="AC529" s="73"/>
      <c r="AD529" s="69"/>
      <c r="AE529" s="73"/>
      <c r="AF529" s="22" t="str">
        <f t="shared" si="13"/>
        <v/>
      </c>
    </row>
    <row r="530" spans="2:32" ht="60" hidden="1" customHeight="1">
      <c r="B530" s="26" t="str">
        <f>IF('PCA Licit, Dispensa, Inexi'!$A529="","",VLOOKUP(A530,dados!$A$1:$B$24,2,FALSE))</f>
        <v/>
      </c>
      <c r="C530" s="77"/>
      <c r="D530" s="52"/>
      <c r="E530" s="77"/>
      <c r="F530" s="18"/>
      <c r="G530" s="73"/>
      <c r="H530" s="73"/>
      <c r="I530" s="98"/>
      <c r="J530" s="48"/>
      <c r="K530" s="72"/>
      <c r="L530" s="245"/>
      <c r="M530" s="47"/>
      <c r="N530" s="47"/>
      <c r="O530" s="47"/>
      <c r="P530" s="47"/>
      <c r="Q530" s="79"/>
      <c r="R530" s="79"/>
      <c r="S530" s="73"/>
      <c r="T530" s="73"/>
      <c r="U530" s="73"/>
      <c r="V530" s="19"/>
      <c r="W530" s="89"/>
      <c r="X530" s="73"/>
      <c r="Y530" s="73"/>
      <c r="Z530" s="73"/>
      <c r="AA530" s="18"/>
      <c r="AB530" s="18"/>
      <c r="AC530" s="73"/>
      <c r="AD530" s="69"/>
      <c r="AE530" s="73"/>
      <c r="AF530" s="22" t="str">
        <f t="shared" si="13"/>
        <v/>
      </c>
    </row>
    <row r="531" spans="2:32" ht="60" hidden="1" customHeight="1">
      <c r="B531" s="26" t="str">
        <f>IF('PCA Licit, Dispensa, Inexi'!$A530="","",VLOOKUP(A531,dados!$A$1:$B$24,2,FALSE))</f>
        <v/>
      </c>
      <c r="C531" s="77"/>
      <c r="D531" s="52"/>
      <c r="E531" s="77"/>
      <c r="F531" s="18"/>
      <c r="G531" s="73"/>
      <c r="H531" s="73"/>
      <c r="I531" s="98"/>
      <c r="J531" s="48"/>
      <c r="K531" s="72"/>
      <c r="L531" s="245"/>
      <c r="M531" s="47"/>
      <c r="N531" s="47"/>
      <c r="O531" s="47"/>
      <c r="P531" s="47"/>
      <c r="Q531" s="79"/>
      <c r="R531" s="79"/>
      <c r="S531" s="73"/>
      <c r="T531" s="73"/>
      <c r="U531" s="73"/>
      <c r="V531" s="19"/>
      <c r="W531" s="89"/>
      <c r="X531" s="73"/>
      <c r="Y531" s="73"/>
      <c r="Z531" s="73"/>
      <c r="AA531" s="18"/>
      <c r="AB531" s="18"/>
      <c r="AC531" s="73"/>
      <c r="AD531" s="69"/>
      <c r="AE531" s="73"/>
      <c r="AF531" s="22" t="str">
        <f t="shared" si="13"/>
        <v/>
      </c>
    </row>
    <row r="532" spans="2:32" ht="60" hidden="1" customHeight="1">
      <c r="B532" s="26" t="str">
        <f>IF('PCA Licit, Dispensa, Inexi'!$A531="","",VLOOKUP(A532,dados!$A$1:$B$24,2,FALSE))</f>
        <v/>
      </c>
      <c r="C532" s="77"/>
      <c r="D532" s="52"/>
      <c r="E532" s="77"/>
      <c r="F532" s="18"/>
      <c r="G532" s="73"/>
      <c r="H532" s="73"/>
      <c r="I532" s="98"/>
      <c r="J532" s="48"/>
      <c r="K532" s="72"/>
      <c r="L532" s="245"/>
      <c r="M532" s="47"/>
      <c r="N532" s="47"/>
      <c r="O532" s="47"/>
      <c r="P532" s="47"/>
      <c r="Q532" s="79"/>
      <c r="R532" s="79"/>
      <c r="S532" s="73"/>
      <c r="T532" s="73"/>
      <c r="U532" s="73"/>
      <c r="V532" s="19"/>
      <c r="W532" s="89"/>
      <c r="X532" s="73"/>
      <c r="Y532" s="73"/>
      <c r="Z532" s="73"/>
      <c r="AA532" s="18"/>
      <c r="AB532" s="18"/>
      <c r="AC532" s="73"/>
      <c r="AD532" s="69"/>
      <c r="AE532" s="73"/>
      <c r="AF532" s="22" t="str">
        <f t="shared" si="13"/>
        <v/>
      </c>
    </row>
    <row r="533" spans="2:32" ht="60" hidden="1" customHeight="1">
      <c r="B533" s="26" t="str">
        <f>IF('PCA Licit, Dispensa, Inexi'!$A532="","",VLOOKUP(A533,dados!$A$1:$B$24,2,FALSE))</f>
        <v/>
      </c>
      <c r="C533" s="77"/>
      <c r="D533" s="52"/>
      <c r="E533" s="77"/>
      <c r="F533" s="18"/>
      <c r="G533" s="73"/>
      <c r="H533" s="73"/>
      <c r="I533" s="98"/>
      <c r="J533" s="48"/>
      <c r="K533" s="72"/>
      <c r="L533" s="245"/>
      <c r="M533" s="47"/>
      <c r="N533" s="47"/>
      <c r="O533" s="47"/>
      <c r="P533" s="47"/>
      <c r="Q533" s="79"/>
      <c r="R533" s="79"/>
      <c r="S533" s="73"/>
      <c r="T533" s="73"/>
      <c r="U533" s="73"/>
      <c r="V533" s="19"/>
      <c r="W533" s="89"/>
      <c r="X533" s="73"/>
      <c r="Y533" s="73"/>
      <c r="Z533" s="73"/>
      <c r="AA533" s="18"/>
      <c r="AB533" s="18"/>
      <c r="AC533" s="73"/>
      <c r="AD533" s="69"/>
      <c r="AE533" s="73"/>
      <c r="AF533" s="22" t="str">
        <f t="shared" si="13"/>
        <v/>
      </c>
    </row>
    <row r="534" spans="2:32" ht="60" hidden="1" customHeight="1">
      <c r="B534" s="26" t="str">
        <f>IF('PCA Licit, Dispensa, Inexi'!$A533="","",VLOOKUP(A534,dados!$A$1:$B$24,2,FALSE))</f>
        <v/>
      </c>
      <c r="C534" s="77"/>
      <c r="D534" s="52"/>
      <c r="E534" s="77"/>
      <c r="F534" s="18"/>
      <c r="G534" s="73"/>
      <c r="H534" s="73"/>
      <c r="I534" s="98"/>
      <c r="J534" s="48"/>
      <c r="K534" s="72"/>
      <c r="L534" s="245"/>
      <c r="M534" s="47"/>
      <c r="N534" s="47"/>
      <c r="O534" s="47"/>
      <c r="P534" s="47"/>
      <c r="Q534" s="79"/>
      <c r="R534" s="79"/>
      <c r="S534" s="73"/>
      <c r="T534" s="73"/>
      <c r="U534" s="73"/>
      <c r="V534" s="19"/>
      <c r="W534" s="89"/>
      <c r="X534" s="73"/>
      <c r="Y534" s="73"/>
      <c r="Z534" s="73"/>
      <c r="AA534" s="18"/>
      <c r="AB534" s="18"/>
      <c r="AC534" s="73"/>
      <c r="AD534" s="69"/>
      <c r="AE534" s="73"/>
      <c r="AF534" s="22" t="str">
        <f t="shared" si="13"/>
        <v/>
      </c>
    </row>
    <row r="535" spans="2:32" ht="60" hidden="1" customHeight="1">
      <c r="B535" s="26" t="str">
        <f>IF('PCA Licit, Dispensa, Inexi'!$A534="","",VLOOKUP(A535,dados!$A$1:$B$24,2,FALSE))</f>
        <v/>
      </c>
      <c r="C535" s="77"/>
      <c r="D535" s="52"/>
      <c r="E535" s="77"/>
      <c r="F535" s="18"/>
      <c r="G535" s="73"/>
      <c r="H535" s="73"/>
      <c r="I535" s="98"/>
      <c r="J535" s="48"/>
      <c r="K535" s="72"/>
      <c r="L535" s="245"/>
      <c r="M535" s="47"/>
      <c r="N535" s="47"/>
      <c r="O535" s="47"/>
      <c r="P535" s="47"/>
      <c r="Q535" s="79"/>
      <c r="R535" s="79"/>
      <c r="S535" s="73"/>
      <c r="T535" s="73"/>
      <c r="U535" s="73"/>
      <c r="V535" s="19"/>
      <c r="W535" s="89"/>
      <c r="X535" s="73"/>
      <c r="Y535" s="73"/>
      <c r="Z535" s="73"/>
      <c r="AA535" s="18"/>
      <c r="AB535" s="18"/>
      <c r="AC535" s="73"/>
      <c r="AD535" s="69"/>
      <c r="AE535" s="73"/>
      <c r="AF535" s="22" t="str">
        <f t="shared" si="13"/>
        <v/>
      </c>
    </row>
    <row r="536" spans="2:32" ht="60" hidden="1" customHeight="1">
      <c r="B536" s="26" t="str">
        <f>IF('PCA Licit, Dispensa, Inexi'!$A535="","",VLOOKUP(A536,dados!$A$1:$B$24,2,FALSE))</f>
        <v/>
      </c>
      <c r="C536" s="77"/>
      <c r="D536" s="52"/>
      <c r="E536" s="77"/>
      <c r="F536" s="18"/>
      <c r="G536" s="73"/>
      <c r="H536" s="73"/>
      <c r="I536" s="98"/>
      <c r="J536" s="48"/>
      <c r="K536" s="72"/>
      <c r="L536" s="245"/>
      <c r="M536" s="47"/>
      <c r="N536" s="47"/>
      <c r="O536" s="47"/>
      <c r="P536" s="47"/>
      <c r="Q536" s="79"/>
      <c r="R536" s="79"/>
      <c r="S536" s="73"/>
      <c r="T536" s="73"/>
      <c r="U536" s="73"/>
      <c r="V536" s="19"/>
      <c r="W536" s="89"/>
      <c r="X536" s="73"/>
      <c r="Y536" s="73"/>
      <c r="Z536" s="73"/>
      <c r="AA536" s="18"/>
      <c r="AB536" s="18"/>
      <c r="AC536" s="73"/>
      <c r="AD536" s="69"/>
      <c r="AE536" s="73"/>
      <c r="AF536" s="22" t="str">
        <f t="shared" si="13"/>
        <v/>
      </c>
    </row>
    <row r="537" spans="2:32" ht="60" hidden="1" customHeight="1">
      <c r="B537" s="26" t="str">
        <f>IF('PCA Licit, Dispensa, Inexi'!$A536="","",VLOOKUP(A537,dados!$A$1:$B$24,2,FALSE))</f>
        <v/>
      </c>
      <c r="C537" s="77"/>
      <c r="D537" s="52"/>
      <c r="E537" s="77"/>
      <c r="F537" s="18"/>
      <c r="G537" s="73"/>
      <c r="H537" s="73"/>
      <c r="I537" s="98"/>
      <c r="J537" s="48"/>
      <c r="K537" s="72"/>
      <c r="L537" s="245"/>
      <c r="M537" s="47"/>
      <c r="N537" s="47"/>
      <c r="O537" s="47"/>
      <c r="P537" s="47"/>
      <c r="Q537" s="79"/>
      <c r="R537" s="79"/>
      <c r="S537" s="73"/>
      <c r="T537" s="73"/>
      <c r="U537" s="73"/>
      <c r="V537" s="19"/>
      <c r="W537" s="89"/>
      <c r="X537" s="73"/>
      <c r="Y537" s="73"/>
      <c r="Z537" s="73"/>
      <c r="AA537" s="18"/>
      <c r="AB537" s="18"/>
      <c r="AC537" s="73"/>
      <c r="AD537" s="69"/>
      <c r="AE537" s="73"/>
      <c r="AF537" s="22" t="str">
        <f t="shared" si="13"/>
        <v/>
      </c>
    </row>
    <row r="538" spans="2:32" ht="60" hidden="1" customHeight="1">
      <c r="B538" s="26" t="str">
        <f>IF('PCA Licit, Dispensa, Inexi'!$A537="","",VLOOKUP(A538,dados!$A$1:$B$24,2,FALSE))</f>
        <v/>
      </c>
      <c r="C538" s="77"/>
      <c r="D538" s="52"/>
      <c r="E538" s="77"/>
      <c r="F538" s="18"/>
      <c r="G538" s="73"/>
      <c r="H538" s="73"/>
      <c r="I538" s="98"/>
      <c r="J538" s="48"/>
      <c r="K538" s="72"/>
      <c r="L538" s="245"/>
      <c r="M538" s="47"/>
      <c r="N538" s="47"/>
      <c r="O538" s="47"/>
      <c r="P538" s="47"/>
      <c r="Q538" s="79"/>
      <c r="R538" s="79"/>
      <c r="S538" s="73"/>
      <c r="T538" s="73"/>
      <c r="U538" s="73"/>
      <c r="V538" s="19"/>
      <c r="W538" s="89"/>
      <c r="X538" s="73"/>
      <c r="Y538" s="73"/>
      <c r="Z538" s="73"/>
      <c r="AA538" s="18"/>
      <c r="AB538" s="18"/>
      <c r="AC538" s="73"/>
      <c r="AD538" s="69"/>
      <c r="AE538" s="73"/>
      <c r="AF538" s="22" t="str">
        <f t="shared" si="13"/>
        <v/>
      </c>
    </row>
    <row r="539" spans="2:32" ht="60" hidden="1" customHeight="1">
      <c r="B539" s="26" t="str">
        <f>IF('PCA Licit, Dispensa, Inexi'!$A538="","",VLOOKUP(A539,dados!$A$1:$B$24,2,FALSE))</f>
        <v/>
      </c>
      <c r="C539" s="77"/>
      <c r="D539" s="52"/>
      <c r="E539" s="77"/>
      <c r="F539" s="18"/>
      <c r="G539" s="73"/>
      <c r="H539" s="73"/>
      <c r="I539" s="98"/>
      <c r="J539" s="48"/>
      <c r="K539" s="72"/>
      <c r="L539" s="245"/>
      <c r="M539" s="47"/>
      <c r="N539" s="47"/>
      <c r="O539" s="47"/>
      <c r="P539" s="47"/>
      <c r="Q539" s="79"/>
      <c r="R539" s="79"/>
      <c r="S539" s="73"/>
      <c r="T539" s="73"/>
      <c r="U539" s="73"/>
      <c r="V539" s="19"/>
      <c r="W539" s="89"/>
      <c r="X539" s="73"/>
      <c r="Y539" s="73"/>
      <c r="Z539" s="73"/>
      <c r="AA539" s="18"/>
      <c r="AB539" s="18"/>
      <c r="AC539" s="73"/>
      <c r="AD539" s="69"/>
      <c r="AE539" s="73"/>
      <c r="AF539" s="22" t="str">
        <f t="shared" si="13"/>
        <v/>
      </c>
    </row>
    <row r="540" spans="2:32" ht="60" hidden="1" customHeight="1">
      <c r="B540" s="26" t="str">
        <f>IF('PCA Licit, Dispensa, Inexi'!$A539="","",VLOOKUP(A540,dados!$A$1:$B$24,2,FALSE))</f>
        <v/>
      </c>
      <c r="C540" s="77"/>
      <c r="D540" s="52"/>
      <c r="E540" s="77"/>
      <c r="F540" s="18"/>
      <c r="G540" s="73"/>
      <c r="H540" s="73"/>
      <c r="I540" s="98"/>
      <c r="J540" s="48"/>
      <c r="K540" s="72"/>
      <c r="L540" s="245"/>
      <c r="M540" s="47"/>
      <c r="N540" s="47"/>
      <c r="O540" s="47"/>
      <c r="P540" s="47"/>
      <c r="Q540" s="79"/>
      <c r="R540" s="79"/>
      <c r="S540" s="73"/>
      <c r="T540" s="73"/>
      <c r="U540" s="73"/>
      <c r="V540" s="19"/>
      <c r="W540" s="89"/>
      <c r="X540" s="73"/>
      <c r="Y540" s="73"/>
      <c r="Z540" s="73"/>
      <c r="AA540" s="18"/>
      <c r="AB540" s="18"/>
      <c r="AC540" s="73"/>
      <c r="AD540" s="69"/>
      <c r="AE540" s="73"/>
      <c r="AF540" s="22" t="str">
        <f t="shared" si="13"/>
        <v/>
      </c>
    </row>
    <row r="541" spans="2:32" ht="60" hidden="1" customHeight="1">
      <c r="B541" s="26" t="str">
        <f>IF('PCA Licit, Dispensa, Inexi'!$A540="","",VLOOKUP(A541,dados!$A$1:$B$24,2,FALSE))</f>
        <v/>
      </c>
      <c r="C541" s="77"/>
      <c r="D541" s="52"/>
      <c r="E541" s="77"/>
      <c r="F541" s="18"/>
      <c r="G541" s="73"/>
      <c r="H541" s="73"/>
      <c r="I541" s="98"/>
      <c r="J541" s="48"/>
      <c r="K541" s="72"/>
      <c r="L541" s="245"/>
      <c r="M541" s="47"/>
      <c r="N541" s="47"/>
      <c r="O541" s="47"/>
      <c r="P541" s="47"/>
      <c r="Q541" s="79"/>
      <c r="R541" s="79"/>
      <c r="S541" s="73"/>
      <c r="T541" s="73"/>
      <c r="U541" s="73"/>
      <c r="V541" s="19"/>
      <c r="W541" s="89"/>
      <c r="X541" s="73"/>
      <c r="Y541" s="73"/>
      <c r="Z541" s="73"/>
      <c r="AA541" s="18"/>
      <c r="AB541" s="18"/>
      <c r="AC541" s="73"/>
      <c r="AD541" s="69"/>
      <c r="AE541" s="73"/>
      <c r="AF541" s="22" t="str">
        <f t="shared" si="13"/>
        <v/>
      </c>
    </row>
    <row r="542" spans="2:32" ht="60" hidden="1" customHeight="1">
      <c r="B542" s="26" t="str">
        <f>IF('PCA Licit, Dispensa, Inexi'!$A541="","",VLOOKUP(A542,dados!$A$1:$B$24,2,FALSE))</f>
        <v/>
      </c>
      <c r="C542" s="77"/>
      <c r="D542" s="52"/>
      <c r="E542" s="77"/>
      <c r="F542" s="18"/>
      <c r="G542" s="73"/>
      <c r="H542" s="73"/>
      <c r="I542" s="98"/>
      <c r="J542" s="48"/>
      <c r="K542" s="72"/>
      <c r="L542" s="245"/>
      <c r="M542" s="47"/>
      <c r="N542" s="47"/>
      <c r="O542" s="47"/>
      <c r="P542" s="47"/>
      <c r="Q542" s="79"/>
      <c r="R542" s="79"/>
      <c r="S542" s="73"/>
      <c r="T542" s="73"/>
      <c r="U542" s="73"/>
      <c r="V542" s="19"/>
      <c r="W542" s="89"/>
      <c r="X542" s="73"/>
      <c r="Y542" s="73"/>
      <c r="Z542" s="73"/>
      <c r="AA542" s="18"/>
      <c r="AB542" s="18"/>
      <c r="AC542" s="73"/>
      <c r="AD542" s="69"/>
      <c r="AE542" s="73"/>
      <c r="AF542" s="22" t="str">
        <f t="shared" si="13"/>
        <v/>
      </c>
    </row>
    <row r="543" spans="2:32" ht="60" hidden="1" customHeight="1">
      <c r="B543" s="26" t="str">
        <f>IF('PCA Licit, Dispensa, Inexi'!$A542="","",VLOOKUP(A543,dados!$A$1:$B$24,2,FALSE))</f>
        <v/>
      </c>
      <c r="C543" s="77"/>
      <c r="D543" s="52"/>
      <c r="E543" s="77"/>
      <c r="F543" s="18"/>
      <c r="G543" s="73"/>
      <c r="H543" s="73"/>
      <c r="I543" s="98"/>
      <c r="J543" s="48"/>
      <c r="K543" s="72"/>
      <c r="L543" s="245"/>
      <c r="M543" s="47"/>
      <c r="N543" s="47"/>
      <c r="O543" s="47"/>
      <c r="P543" s="47"/>
      <c r="Q543" s="79"/>
      <c r="R543" s="79"/>
      <c r="S543" s="73"/>
      <c r="T543" s="73"/>
      <c r="U543" s="73"/>
      <c r="V543" s="19"/>
      <c r="W543" s="89"/>
      <c r="X543" s="73"/>
      <c r="Y543" s="73"/>
      <c r="Z543" s="73"/>
      <c r="AA543" s="18"/>
      <c r="AB543" s="18"/>
      <c r="AC543" s="73"/>
      <c r="AD543" s="69"/>
      <c r="AE543" s="73"/>
      <c r="AF543" s="22" t="str">
        <f t="shared" si="13"/>
        <v/>
      </c>
    </row>
    <row r="544" spans="2:32" ht="60" hidden="1" customHeight="1">
      <c r="B544" s="26" t="str">
        <f>IF('PCA Licit, Dispensa, Inexi'!$A543="","",VLOOKUP(A544,dados!$A$1:$B$24,2,FALSE))</f>
        <v/>
      </c>
      <c r="C544" s="77"/>
      <c r="D544" s="52"/>
      <c r="E544" s="77"/>
      <c r="F544" s="18"/>
      <c r="G544" s="73"/>
      <c r="H544" s="73"/>
      <c r="I544" s="98"/>
      <c r="J544" s="48"/>
      <c r="K544" s="72"/>
      <c r="L544" s="245"/>
      <c r="M544" s="47"/>
      <c r="N544" s="47"/>
      <c r="O544" s="47"/>
      <c r="P544" s="47"/>
      <c r="Q544" s="79"/>
      <c r="R544" s="79"/>
      <c r="S544" s="73"/>
      <c r="T544" s="73"/>
      <c r="U544" s="73"/>
      <c r="V544" s="19"/>
      <c r="W544" s="89"/>
      <c r="X544" s="73"/>
      <c r="Y544" s="73"/>
      <c r="Z544" s="73"/>
      <c r="AA544" s="18"/>
      <c r="AB544" s="18"/>
      <c r="AC544" s="73"/>
      <c r="AD544" s="69"/>
      <c r="AE544" s="73"/>
      <c r="AF544" s="22" t="str">
        <f t="shared" si="13"/>
        <v/>
      </c>
    </row>
    <row r="545" spans="2:32" ht="60" hidden="1" customHeight="1">
      <c r="B545" s="26" t="str">
        <f>IF('PCA Licit, Dispensa, Inexi'!$A544="","",VLOOKUP(A545,dados!$A$1:$B$24,2,FALSE))</f>
        <v/>
      </c>
      <c r="C545" s="77"/>
      <c r="D545" s="52"/>
      <c r="E545" s="77"/>
      <c r="F545" s="18"/>
      <c r="G545" s="73"/>
      <c r="H545" s="73"/>
      <c r="I545" s="98"/>
      <c r="J545" s="48"/>
      <c r="K545" s="72"/>
      <c r="L545" s="245"/>
      <c r="M545" s="47"/>
      <c r="N545" s="47"/>
      <c r="O545" s="47"/>
      <c r="P545" s="47"/>
      <c r="Q545" s="79"/>
      <c r="R545" s="79"/>
      <c r="S545" s="73"/>
      <c r="T545" s="73"/>
      <c r="U545" s="73"/>
      <c r="V545" s="19"/>
      <c r="W545" s="89"/>
      <c r="X545" s="73"/>
      <c r="Y545" s="73"/>
      <c r="Z545" s="73"/>
      <c r="AA545" s="18"/>
      <c r="AB545" s="18"/>
      <c r="AC545" s="73"/>
      <c r="AD545" s="69"/>
      <c r="AE545" s="73"/>
      <c r="AF545" s="22" t="str">
        <f t="shared" si="13"/>
        <v/>
      </c>
    </row>
    <row r="546" spans="2:32" ht="60" hidden="1" customHeight="1">
      <c r="B546" s="26" t="str">
        <f>IF('PCA Licit, Dispensa, Inexi'!$A545="","",VLOOKUP(A546,dados!$A$1:$B$24,2,FALSE))</f>
        <v/>
      </c>
      <c r="C546" s="77"/>
      <c r="D546" s="52"/>
      <c r="E546" s="77"/>
      <c r="F546" s="18"/>
      <c r="G546" s="73"/>
      <c r="H546" s="73"/>
      <c r="I546" s="98"/>
      <c r="J546" s="48"/>
      <c r="K546" s="72"/>
      <c r="L546" s="245"/>
      <c r="M546" s="47"/>
      <c r="N546" s="47"/>
      <c r="O546" s="47"/>
      <c r="P546" s="47"/>
      <c r="Q546" s="79"/>
      <c r="R546" s="79"/>
      <c r="S546" s="73"/>
      <c r="T546" s="73"/>
      <c r="U546" s="73"/>
      <c r="V546" s="19"/>
      <c r="W546" s="89"/>
      <c r="X546" s="73"/>
      <c r="Y546" s="73"/>
      <c r="Z546" s="73"/>
      <c r="AA546" s="18"/>
      <c r="AB546" s="18"/>
      <c r="AC546" s="73"/>
      <c r="AD546" s="69"/>
      <c r="AE546" s="73"/>
      <c r="AF546" s="22" t="str">
        <f t="shared" si="13"/>
        <v/>
      </c>
    </row>
    <row r="547" spans="2:32" ht="60" hidden="1" customHeight="1">
      <c r="B547" s="26" t="str">
        <f>IF('PCA Licit, Dispensa, Inexi'!$A546="","",VLOOKUP(A547,dados!$A$1:$B$24,2,FALSE))</f>
        <v/>
      </c>
      <c r="C547" s="77"/>
      <c r="D547" s="52"/>
      <c r="E547" s="77"/>
      <c r="F547" s="18"/>
      <c r="G547" s="73"/>
      <c r="H547" s="73"/>
      <c r="I547" s="98"/>
      <c r="J547" s="48"/>
      <c r="K547" s="72"/>
      <c r="L547" s="245"/>
      <c r="M547" s="47"/>
      <c r="N547" s="47"/>
      <c r="O547" s="47"/>
      <c r="P547" s="47"/>
      <c r="Q547" s="79"/>
      <c r="R547" s="79"/>
      <c r="S547" s="73"/>
      <c r="T547" s="73"/>
      <c r="U547" s="73"/>
      <c r="V547" s="19"/>
      <c r="W547" s="89"/>
      <c r="X547" s="73"/>
      <c r="Y547" s="73"/>
      <c r="Z547" s="73"/>
      <c r="AA547" s="18"/>
      <c r="AB547" s="18"/>
      <c r="AC547" s="73"/>
      <c r="AD547" s="69"/>
      <c r="AE547" s="73"/>
      <c r="AF547" s="22" t="str">
        <f t="shared" si="13"/>
        <v/>
      </c>
    </row>
    <row r="548" spans="2:32" ht="60" hidden="1" customHeight="1">
      <c r="B548" s="26" t="str">
        <f>IF('PCA Licit, Dispensa, Inexi'!$A547="","",VLOOKUP(A548,dados!$A$1:$B$24,2,FALSE))</f>
        <v/>
      </c>
      <c r="C548" s="77"/>
      <c r="D548" s="52"/>
      <c r="E548" s="77"/>
      <c r="F548" s="18"/>
      <c r="G548" s="73"/>
      <c r="H548" s="73"/>
      <c r="I548" s="98"/>
      <c r="J548" s="48"/>
      <c r="K548" s="72"/>
      <c r="L548" s="245"/>
      <c r="M548" s="47"/>
      <c r="N548" s="47"/>
      <c r="O548" s="47"/>
      <c r="P548" s="47"/>
      <c r="Q548" s="79"/>
      <c r="R548" s="79"/>
      <c r="S548" s="73"/>
      <c r="T548" s="73"/>
      <c r="U548" s="73"/>
      <c r="V548" s="19"/>
      <c r="W548" s="89"/>
      <c r="X548" s="73"/>
      <c r="Y548" s="73"/>
      <c r="Z548" s="73"/>
      <c r="AA548" s="18"/>
      <c r="AB548" s="18"/>
      <c r="AC548" s="73"/>
      <c r="AD548" s="69"/>
      <c r="AE548" s="73"/>
      <c r="AF548" s="22" t="str">
        <f t="shared" si="13"/>
        <v/>
      </c>
    </row>
    <row r="549" spans="2:32" ht="60" hidden="1" customHeight="1">
      <c r="B549" s="26" t="str">
        <f>IF('PCA Licit, Dispensa, Inexi'!$A548="","",VLOOKUP(A549,dados!$A$1:$B$24,2,FALSE))</f>
        <v/>
      </c>
      <c r="C549" s="77"/>
      <c r="D549" s="52"/>
      <c r="E549" s="77"/>
      <c r="F549" s="18"/>
      <c r="G549" s="73"/>
      <c r="H549" s="73"/>
      <c r="I549" s="98"/>
      <c r="J549" s="48"/>
      <c r="K549" s="72"/>
      <c r="L549" s="245"/>
      <c r="M549" s="47"/>
      <c r="N549" s="47"/>
      <c r="O549" s="47"/>
      <c r="P549" s="47"/>
      <c r="Q549" s="79"/>
      <c r="R549" s="79"/>
      <c r="S549" s="73"/>
      <c r="T549" s="73"/>
      <c r="U549" s="73"/>
      <c r="V549" s="19"/>
      <c r="W549" s="89"/>
      <c r="X549" s="73"/>
      <c r="Y549" s="73"/>
      <c r="Z549" s="73"/>
      <c r="AA549" s="18"/>
      <c r="AB549" s="18"/>
      <c r="AC549" s="73"/>
      <c r="AD549" s="69"/>
      <c r="AE549" s="73"/>
      <c r="AF549" s="22" t="str">
        <f t="shared" si="13"/>
        <v/>
      </c>
    </row>
    <row r="550" spans="2:32" ht="60" hidden="1" customHeight="1">
      <c r="B550" s="26" t="str">
        <f>IF('PCA Licit, Dispensa, Inexi'!$A549="","",VLOOKUP(A550,dados!$A$1:$B$24,2,FALSE))</f>
        <v/>
      </c>
      <c r="C550" s="77"/>
      <c r="D550" s="52"/>
      <c r="E550" s="77"/>
      <c r="F550" s="18"/>
      <c r="G550" s="73"/>
      <c r="H550" s="73"/>
      <c r="I550" s="98"/>
      <c r="J550" s="48"/>
      <c r="K550" s="72"/>
      <c r="L550" s="245"/>
      <c r="M550" s="47"/>
      <c r="N550" s="47"/>
      <c r="O550" s="47"/>
      <c r="P550" s="47"/>
      <c r="Q550" s="79"/>
      <c r="R550" s="79"/>
      <c r="S550" s="73"/>
      <c r="T550" s="73"/>
      <c r="U550" s="73"/>
      <c r="V550" s="19"/>
      <c r="W550" s="89"/>
      <c r="X550" s="73"/>
      <c r="Y550" s="73"/>
      <c r="Z550" s="73"/>
      <c r="AA550" s="18"/>
      <c r="AB550" s="18"/>
      <c r="AC550" s="73"/>
      <c r="AD550" s="69"/>
      <c r="AE550" s="73"/>
      <c r="AF550" s="22" t="str">
        <f t="shared" si="13"/>
        <v/>
      </c>
    </row>
    <row r="551" spans="2:32" ht="60" hidden="1" customHeight="1">
      <c r="B551" s="26" t="str">
        <f>IF('PCA Licit, Dispensa, Inexi'!$A550="","",VLOOKUP(A551,dados!$A$1:$B$24,2,FALSE))</f>
        <v/>
      </c>
      <c r="C551" s="77"/>
      <c r="D551" s="52"/>
      <c r="E551" s="77"/>
      <c r="F551" s="18"/>
      <c r="G551" s="73"/>
      <c r="H551" s="73"/>
      <c r="I551" s="98"/>
      <c r="J551" s="48"/>
      <c r="K551" s="72"/>
      <c r="L551" s="245"/>
      <c r="M551" s="47"/>
      <c r="N551" s="47"/>
      <c r="O551" s="47"/>
      <c r="P551" s="47"/>
      <c r="Q551" s="79"/>
      <c r="R551" s="79"/>
      <c r="S551" s="73"/>
      <c r="T551" s="73"/>
      <c r="U551" s="73"/>
      <c r="V551" s="19"/>
      <c r="W551" s="89"/>
      <c r="X551" s="73"/>
      <c r="Y551" s="73"/>
      <c r="Z551" s="73"/>
      <c r="AA551" s="18"/>
      <c r="AB551" s="18"/>
      <c r="AC551" s="73"/>
      <c r="AD551" s="69"/>
      <c r="AE551" s="73"/>
      <c r="AF551" s="22" t="str">
        <f t="shared" si="13"/>
        <v/>
      </c>
    </row>
    <row r="552" spans="2:32" ht="60" hidden="1" customHeight="1">
      <c r="B552" s="26" t="str">
        <f>IF('PCA Licit, Dispensa, Inexi'!$A551="","",VLOOKUP(A552,dados!$A$1:$B$24,2,FALSE))</f>
        <v/>
      </c>
      <c r="C552" s="77"/>
      <c r="D552" s="52"/>
      <c r="E552" s="77"/>
      <c r="F552" s="18"/>
      <c r="G552" s="73"/>
      <c r="H552" s="73"/>
      <c r="I552" s="98"/>
      <c r="J552" s="48"/>
      <c r="K552" s="72"/>
      <c r="L552" s="245"/>
      <c r="M552" s="47"/>
      <c r="N552" s="47"/>
      <c r="O552" s="47"/>
      <c r="P552" s="47"/>
      <c r="Q552" s="79"/>
      <c r="R552" s="79"/>
      <c r="S552" s="73"/>
      <c r="T552" s="73"/>
      <c r="U552" s="73"/>
      <c r="V552" s="19"/>
      <c r="W552" s="89"/>
      <c r="X552" s="73"/>
      <c r="Y552" s="73"/>
      <c r="Z552" s="73"/>
      <c r="AA552" s="18"/>
      <c r="AB552" s="18"/>
      <c r="AC552" s="73"/>
      <c r="AD552" s="69"/>
      <c r="AE552" s="73"/>
      <c r="AF552" s="22" t="str">
        <f t="shared" si="13"/>
        <v/>
      </c>
    </row>
    <row r="553" spans="2:32" ht="60" hidden="1" customHeight="1">
      <c r="B553" s="26" t="str">
        <f>IF('PCA Licit, Dispensa, Inexi'!$A552="","",VLOOKUP(A553,dados!$A$1:$B$24,2,FALSE))</f>
        <v/>
      </c>
      <c r="C553" s="77"/>
      <c r="D553" s="52"/>
      <c r="E553" s="77"/>
      <c r="F553" s="18"/>
      <c r="G553" s="73"/>
      <c r="H553" s="73"/>
      <c r="I553" s="98"/>
      <c r="J553" s="48"/>
      <c r="K553" s="72"/>
      <c r="L553" s="245"/>
      <c r="M553" s="47"/>
      <c r="N553" s="47"/>
      <c r="O553" s="47"/>
      <c r="P553" s="47"/>
      <c r="Q553" s="79"/>
      <c r="R553" s="79"/>
      <c r="S553" s="73"/>
      <c r="T553" s="73"/>
      <c r="U553" s="73"/>
      <c r="V553" s="19"/>
      <c r="W553" s="89"/>
      <c r="X553" s="73"/>
      <c r="Y553" s="73"/>
      <c r="Z553" s="73"/>
      <c r="AA553" s="18"/>
      <c r="AB553" s="18"/>
      <c r="AC553" s="73"/>
      <c r="AD553" s="69"/>
      <c r="AE553" s="73"/>
      <c r="AF553" s="22" t="str">
        <f t="shared" si="13"/>
        <v/>
      </c>
    </row>
    <row r="554" spans="2:32" ht="60" hidden="1" customHeight="1">
      <c r="B554" s="26" t="str">
        <f>IF('PCA Licit, Dispensa, Inexi'!$A553="","",VLOOKUP(A554,dados!$A$1:$B$24,2,FALSE))</f>
        <v/>
      </c>
      <c r="C554" s="77"/>
      <c r="D554" s="52"/>
      <c r="E554" s="77"/>
      <c r="F554" s="18"/>
      <c r="G554" s="73"/>
      <c r="H554" s="73"/>
      <c r="I554" s="98"/>
      <c r="J554" s="48"/>
      <c r="K554" s="72"/>
      <c r="L554" s="245"/>
      <c r="M554" s="47"/>
      <c r="N554" s="47"/>
      <c r="O554" s="47"/>
      <c r="P554" s="47"/>
      <c r="Q554" s="79"/>
      <c r="R554" s="79"/>
      <c r="S554" s="73"/>
      <c r="T554" s="73"/>
      <c r="U554" s="73"/>
      <c r="V554" s="19"/>
      <c r="W554" s="89"/>
      <c r="X554" s="73"/>
      <c r="Y554" s="73"/>
      <c r="Z554" s="73"/>
      <c r="AA554" s="18"/>
      <c r="AB554" s="18"/>
      <c r="AC554" s="73"/>
      <c r="AD554" s="69"/>
      <c r="AE554" s="73"/>
      <c r="AF554" s="22" t="str">
        <f t="shared" si="13"/>
        <v/>
      </c>
    </row>
    <row r="555" spans="2:32" ht="60" hidden="1" customHeight="1">
      <c r="B555" s="26" t="str">
        <f>IF('PCA Licit, Dispensa, Inexi'!$A554="","",VLOOKUP(A555,dados!$A$1:$B$24,2,FALSE))</f>
        <v/>
      </c>
      <c r="C555" s="77"/>
      <c r="D555" s="52"/>
      <c r="E555" s="77"/>
      <c r="F555" s="18"/>
      <c r="G555" s="73"/>
      <c r="H555" s="73"/>
      <c r="I555" s="98"/>
      <c r="J555" s="48"/>
      <c r="K555" s="72"/>
      <c r="L555" s="245"/>
      <c r="M555" s="47"/>
      <c r="N555" s="47"/>
      <c r="O555" s="47"/>
      <c r="P555" s="47"/>
      <c r="Q555" s="79"/>
      <c r="R555" s="79"/>
      <c r="S555" s="73"/>
      <c r="T555" s="73"/>
      <c r="U555" s="73"/>
      <c r="V555" s="19"/>
      <c r="W555" s="89"/>
      <c r="X555" s="73"/>
      <c r="Y555" s="73"/>
      <c r="Z555" s="73"/>
      <c r="AA555" s="18"/>
      <c r="AB555" s="18"/>
      <c r="AC555" s="73"/>
      <c r="AD555" s="69"/>
      <c r="AE555" s="73"/>
      <c r="AF555" s="22" t="str">
        <f t="shared" si="13"/>
        <v/>
      </c>
    </row>
    <row r="556" spans="2:32" ht="60" hidden="1" customHeight="1">
      <c r="B556" s="26" t="str">
        <f>IF('PCA Licit, Dispensa, Inexi'!$A555="","",VLOOKUP(A556,dados!$A$1:$B$24,2,FALSE))</f>
        <v/>
      </c>
      <c r="C556" s="77"/>
      <c r="D556" s="52"/>
      <c r="E556" s="77"/>
      <c r="F556" s="18"/>
      <c r="G556" s="73"/>
      <c r="H556" s="73"/>
      <c r="I556" s="98"/>
      <c r="J556" s="48"/>
      <c r="K556" s="72"/>
      <c r="L556" s="245"/>
      <c r="M556" s="47"/>
      <c r="N556" s="47"/>
      <c r="O556" s="47"/>
      <c r="P556" s="47"/>
      <c r="Q556" s="79"/>
      <c r="R556" s="79"/>
      <c r="S556" s="73"/>
      <c r="T556" s="73"/>
      <c r="U556" s="73"/>
      <c r="V556" s="19"/>
      <c r="W556" s="89"/>
      <c r="X556" s="73"/>
      <c r="Y556" s="73"/>
      <c r="Z556" s="73"/>
      <c r="AA556" s="18"/>
      <c r="AB556" s="18"/>
      <c r="AC556" s="73"/>
      <c r="AD556" s="69"/>
      <c r="AE556" s="73"/>
      <c r="AF556" s="22" t="str">
        <f t="shared" si="13"/>
        <v/>
      </c>
    </row>
    <row r="557" spans="2:32" ht="60" hidden="1" customHeight="1">
      <c r="B557" s="26" t="str">
        <f>IF('PCA Licit, Dispensa, Inexi'!$A556="","",VLOOKUP(A557,dados!$A$1:$B$24,2,FALSE))</f>
        <v/>
      </c>
      <c r="C557" s="77"/>
      <c r="D557" s="52"/>
      <c r="E557" s="77"/>
      <c r="F557" s="18"/>
      <c r="G557" s="73"/>
      <c r="H557" s="73"/>
      <c r="I557" s="98"/>
      <c r="J557" s="48"/>
      <c r="K557" s="72"/>
      <c r="L557" s="245"/>
      <c r="M557" s="47"/>
      <c r="N557" s="47"/>
      <c r="O557" s="47"/>
      <c r="P557" s="47"/>
      <c r="Q557" s="79"/>
      <c r="R557" s="79"/>
      <c r="S557" s="73"/>
      <c r="T557" s="73"/>
      <c r="U557" s="73"/>
      <c r="V557" s="19"/>
      <c r="W557" s="89"/>
      <c r="X557" s="73"/>
      <c r="Y557" s="73"/>
      <c r="Z557" s="73"/>
      <c r="AA557" s="18"/>
      <c r="AB557" s="18"/>
      <c r="AC557" s="73"/>
      <c r="AD557" s="69"/>
      <c r="AE557" s="73"/>
      <c r="AF557" s="22" t="str">
        <f t="shared" si="13"/>
        <v/>
      </c>
    </row>
    <row r="558" spans="2:32" ht="60" hidden="1" customHeight="1">
      <c r="B558" s="26" t="str">
        <f>IF('PCA Licit, Dispensa, Inexi'!$A557="","",VLOOKUP(A558,dados!$A$1:$B$24,2,FALSE))</f>
        <v/>
      </c>
      <c r="C558" s="77"/>
      <c r="D558" s="52"/>
      <c r="E558" s="77"/>
      <c r="F558" s="18"/>
      <c r="G558" s="73"/>
      <c r="H558" s="73"/>
      <c r="I558" s="98"/>
      <c r="J558" s="48"/>
      <c r="K558" s="72"/>
      <c r="L558" s="245"/>
      <c r="M558" s="47"/>
      <c r="N558" s="47"/>
      <c r="O558" s="47"/>
      <c r="P558" s="47"/>
      <c r="Q558" s="79"/>
      <c r="R558" s="79"/>
      <c r="S558" s="73"/>
      <c r="T558" s="73"/>
      <c r="U558" s="73"/>
      <c r="V558" s="19"/>
      <c r="W558" s="89"/>
      <c r="X558" s="73"/>
      <c r="Y558" s="73"/>
      <c r="Z558" s="73"/>
      <c r="AA558" s="18"/>
      <c r="AB558" s="18"/>
      <c r="AC558" s="73"/>
      <c r="AD558" s="69"/>
      <c r="AE558" s="73"/>
      <c r="AF558" s="22" t="str">
        <f t="shared" si="13"/>
        <v/>
      </c>
    </row>
    <row r="559" spans="2:32" ht="60" hidden="1" customHeight="1">
      <c r="B559" s="26" t="str">
        <f>IF('PCA Licit, Dispensa, Inexi'!$A558="","",VLOOKUP(A559,dados!$A$1:$B$24,2,FALSE))</f>
        <v/>
      </c>
      <c r="C559" s="77"/>
      <c r="D559" s="52"/>
      <c r="E559" s="77"/>
      <c r="F559" s="18"/>
      <c r="G559" s="73"/>
      <c r="H559" s="73"/>
      <c r="I559" s="98"/>
      <c r="J559" s="48"/>
      <c r="K559" s="72"/>
      <c r="L559" s="245"/>
      <c r="M559" s="47"/>
      <c r="N559" s="47"/>
      <c r="O559" s="47"/>
      <c r="P559" s="47"/>
      <c r="Q559" s="79"/>
      <c r="R559" s="79"/>
      <c r="S559" s="73"/>
      <c r="T559" s="73"/>
      <c r="U559" s="73"/>
      <c r="V559" s="19"/>
      <c r="W559" s="89"/>
      <c r="X559" s="73"/>
      <c r="Y559" s="73"/>
      <c r="Z559" s="73"/>
      <c r="AA559" s="18"/>
      <c r="AB559" s="18"/>
      <c r="AC559" s="73"/>
      <c r="AD559" s="69"/>
      <c r="AE559" s="73"/>
      <c r="AF559" s="22" t="str">
        <f t="shared" si="13"/>
        <v/>
      </c>
    </row>
    <row r="560" spans="2:32" ht="60" hidden="1" customHeight="1">
      <c r="B560" s="26" t="str">
        <f>IF('PCA Licit, Dispensa, Inexi'!$A559="","",VLOOKUP(A560,dados!$A$1:$B$24,2,FALSE))</f>
        <v/>
      </c>
      <c r="C560" s="77"/>
      <c r="D560" s="52"/>
      <c r="E560" s="77"/>
      <c r="F560" s="18"/>
      <c r="G560" s="73"/>
      <c r="H560" s="73"/>
      <c r="I560" s="98"/>
      <c r="J560" s="48"/>
      <c r="K560" s="72"/>
      <c r="L560" s="245"/>
      <c r="M560" s="47"/>
      <c r="N560" s="47"/>
      <c r="O560" s="47"/>
      <c r="P560" s="47"/>
      <c r="Q560" s="79"/>
      <c r="R560" s="79"/>
      <c r="S560" s="73"/>
      <c r="T560" s="73"/>
      <c r="U560" s="73"/>
      <c r="V560" s="19"/>
      <c r="W560" s="89"/>
      <c r="X560" s="73"/>
      <c r="Y560" s="73"/>
      <c r="Z560" s="73"/>
      <c r="AA560" s="18"/>
      <c r="AB560" s="18"/>
      <c r="AC560" s="73"/>
      <c r="AD560" s="69"/>
      <c r="AE560" s="73"/>
      <c r="AF560" s="22" t="str">
        <f t="shared" si="13"/>
        <v/>
      </c>
    </row>
    <row r="561" spans="2:32" ht="60" hidden="1" customHeight="1">
      <c r="B561" s="26" t="str">
        <f>IF('PCA Licit, Dispensa, Inexi'!$A560="","",VLOOKUP(A561,dados!$A$1:$B$24,2,FALSE))</f>
        <v/>
      </c>
      <c r="C561" s="77"/>
      <c r="D561" s="52"/>
      <c r="E561" s="77"/>
      <c r="F561" s="18"/>
      <c r="G561" s="73"/>
      <c r="H561" s="73"/>
      <c r="I561" s="98"/>
      <c r="J561" s="48"/>
      <c r="K561" s="72"/>
      <c r="L561" s="245"/>
      <c r="M561" s="47"/>
      <c r="N561" s="47"/>
      <c r="O561" s="47"/>
      <c r="P561" s="47"/>
      <c r="Q561" s="79"/>
      <c r="R561" s="79"/>
      <c r="S561" s="73"/>
      <c r="T561" s="73"/>
      <c r="U561" s="73"/>
      <c r="V561" s="19"/>
      <c r="W561" s="89"/>
      <c r="X561" s="73"/>
      <c r="Y561" s="73"/>
      <c r="Z561" s="73"/>
      <c r="AA561" s="18"/>
      <c r="AB561" s="18"/>
      <c r="AC561" s="73"/>
      <c r="AD561" s="69"/>
      <c r="AE561" s="73"/>
      <c r="AF561" s="22" t="str">
        <f t="shared" si="13"/>
        <v/>
      </c>
    </row>
    <row r="562" spans="2:32" ht="60" hidden="1" customHeight="1">
      <c r="B562" s="26" t="str">
        <f>IF('PCA Licit, Dispensa, Inexi'!$A561="","",VLOOKUP(A562,dados!$A$1:$B$24,2,FALSE))</f>
        <v/>
      </c>
      <c r="C562" s="77"/>
      <c r="D562" s="52"/>
      <c r="E562" s="77"/>
      <c r="F562" s="18"/>
      <c r="G562" s="73"/>
      <c r="H562" s="73"/>
      <c r="I562" s="98"/>
      <c r="J562" s="48"/>
      <c r="K562" s="72"/>
      <c r="L562" s="245"/>
      <c r="M562" s="47"/>
      <c r="N562" s="47"/>
      <c r="O562" s="47"/>
      <c r="P562" s="47"/>
      <c r="Q562" s="79"/>
      <c r="R562" s="79"/>
      <c r="S562" s="73"/>
      <c r="T562" s="73"/>
      <c r="U562" s="73"/>
      <c r="V562" s="19"/>
      <c r="W562" s="89"/>
      <c r="X562" s="73"/>
      <c r="Y562" s="73"/>
      <c r="Z562" s="73"/>
      <c r="AA562" s="18"/>
      <c r="AB562" s="18"/>
      <c r="AC562" s="73"/>
      <c r="AD562" s="69"/>
      <c r="AE562" s="73"/>
      <c r="AF562" s="22" t="str">
        <f t="shared" si="13"/>
        <v/>
      </c>
    </row>
    <row r="563" spans="2:32" ht="60" hidden="1" customHeight="1">
      <c r="B563" s="26" t="str">
        <f>IF('PCA Licit, Dispensa, Inexi'!$A562="","",VLOOKUP(A563,dados!$A$1:$B$24,2,FALSE))</f>
        <v/>
      </c>
      <c r="C563" s="77"/>
      <c r="D563" s="52"/>
      <c r="E563" s="77"/>
      <c r="F563" s="18"/>
      <c r="G563" s="73"/>
      <c r="H563" s="73"/>
      <c r="I563" s="98"/>
      <c r="J563" s="48"/>
      <c r="K563" s="72"/>
      <c r="L563" s="245"/>
      <c r="M563" s="47"/>
      <c r="N563" s="47"/>
      <c r="O563" s="47"/>
      <c r="P563" s="47"/>
      <c r="Q563" s="79"/>
      <c r="R563" s="79"/>
      <c r="S563" s="73"/>
      <c r="T563" s="73"/>
      <c r="U563" s="73"/>
      <c r="V563" s="19"/>
      <c r="W563" s="89"/>
      <c r="X563" s="73"/>
      <c r="Y563" s="73"/>
      <c r="Z563" s="73"/>
      <c r="AA563" s="18"/>
      <c r="AB563" s="18"/>
      <c r="AC563" s="73"/>
      <c r="AD563" s="69"/>
      <c r="AE563" s="73"/>
      <c r="AF563" s="22" t="str">
        <f t="shared" si="13"/>
        <v/>
      </c>
    </row>
    <row r="564" spans="2:32" ht="60" hidden="1" customHeight="1">
      <c r="B564" s="26" t="str">
        <f>IF('PCA Licit, Dispensa, Inexi'!$A563="","",VLOOKUP(A564,dados!$A$1:$B$24,2,FALSE))</f>
        <v/>
      </c>
      <c r="C564" s="77"/>
      <c r="D564" s="52"/>
      <c r="E564" s="77"/>
      <c r="F564" s="18"/>
      <c r="G564" s="73"/>
      <c r="H564" s="73"/>
      <c r="I564" s="98"/>
      <c r="J564" s="48"/>
      <c r="K564" s="72"/>
      <c r="L564" s="245"/>
      <c r="M564" s="47"/>
      <c r="N564" s="47"/>
      <c r="O564" s="47"/>
      <c r="P564" s="47"/>
      <c r="Q564" s="79"/>
      <c r="R564" s="79"/>
      <c r="S564" s="73"/>
      <c r="T564" s="73"/>
      <c r="U564" s="73"/>
      <c r="V564" s="19"/>
      <c r="W564" s="89"/>
      <c r="X564" s="73"/>
      <c r="Y564" s="73"/>
      <c r="Z564" s="73"/>
      <c r="AA564" s="18"/>
      <c r="AB564" s="18"/>
      <c r="AC564" s="73"/>
      <c r="AD564" s="69"/>
      <c r="AE564" s="73"/>
      <c r="AF564" s="22" t="str">
        <f t="shared" si="13"/>
        <v/>
      </c>
    </row>
    <row r="565" spans="2:32" ht="60" hidden="1" customHeight="1">
      <c r="B565" s="26" t="str">
        <f>IF('PCA Licit, Dispensa, Inexi'!$A564="","",VLOOKUP(A565,dados!$A$1:$B$24,2,FALSE))</f>
        <v/>
      </c>
      <c r="C565" s="77"/>
      <c r="D565" s="52"/>
      <c r="E565" s="77"/>
      <c r="F565" s="18"/>
      <c r="G565" s="73"/>
      <c r="H565" s="73"/>
      <c r="I565" s="98"/>
      <c r="J565" s="48"/>
      <c r="K565" s="72"/>
      <c r="L565" s="245"/>
      <c r="M565" s="47"/>
      <c r="N565" s="47"/>
      <c r="O565" s="47"/>
      <c r="P565" s="47"/>
      <c r="Q565" s="79"/>
      <c r="R565" s="79"/>
      <c r="S565" s="73"/>
      <c r="T565" s="73"/>
      <c r="U565" s="73"/>
      <c r="V565" s="19"/>
      <c r="W565" s="89"/>
      <c r="X565" s="73"/>
      <c r="Y565" s="73"/>
      <c r="Z565" s="73"/>
      <c r="AA565" s="18"/>
      <c r="AB565" s="18"/>
      <c r="AC565" s="73"/>
      <c r="AD565" s="69"/>
      <c r="AE565" s="73"/>
      <c r="AF565" s="22" t="str">
        <f t="shared" si="13"/>
        <v/>
      </c>
    </row>
    <row r="566" spans="2:32" ht="60" hidden="1" customHeight="1">
      <c r="B566" s="26" t="str">
        <f>IF('PCA Licit, Dispensa, Inexi'!$A565="","",VLOOKUP(A566,dados!$A$1:$B$24,2,FALSE))</f>
        <v/>
      </c>
      <c r="C566" s="77"/>
      <c r="D566" s="52"/>
      <c r="E566" s="77"/>
      <c r="F566" s="18"/>
      <c r="G566" s="73"/>
      <c r="H566" s="73"/>
      <c r="I566" s="98"/>
      <c r="J566" s="48"/>
      <c r="K566" s="72"/>
      <c r="L566" s="245"/>
      <c r="M566" s="47"/>
      <c r="N566" s="47"/>
      <c r="O566" s="47"/>
      <c r="P566" s="47"/>
      <c r="Q566" s="79"/>
      <c r="R566" s="79"/>
      <c r="S566" s="73"/>
      <c r="T566" s="73"/>
      <c r="U566" s="73"/>
      <c r="V566" s="19"/>
      <c r="W566" s="89"/>
      <c r="X566" s="73"/>
      <c r="Y566" s="73"/>
      <c r="Z566" s="73"/>
      <c r="AA566" s="18"/>
      <c r="AB566" s="18"/>
      <c r="AC566" s="73"/>
      <c r="AD566" s="69"/>
      <c r="AE566" s="73"/>
      <c r="AF566" s="22" t="str">
        <f t="shared" si="13"/>
        <v/>
      </c>
    </row>
    <row r="567" spans="2:32" ht="60" hidden="1" customHeight="1">
      <c r="B567" s="26" t="str">
        <f>IF('PCA Licit, Dispensa, Inexi'!$A566="","",VLOOKUP(A567,dados!$A$1:$B$24,2,FALSE))</f>
        <v/>
      </c>
      <c r="C567" s="77"/>
      <c r="D567" s="52"/>
      <c r="E567" s="77"/>
      <c r="F567" s="18"/>
      <c r="G567" s="73"/>
      <c r="H567" s="73"/>
      <c r="I567" s="98"/>
      <c r="J567" s="48"/>
      <c r="K567" s="72"/>
      <c r="L567" s="245"/>
      <c r="M567" s="47"/>
      <c r="N567" s="47"/>
      <c r="O567" s="47"/>
      <c r="P567" s="47"/>
      <c r="Q567" s="79"/>
      <c r="R567" s="79"/>
      <c r="S567" s="73"/>
      <c r="T567" s="73"/>
      <c r="U567" s="73"/>
      <c r="V567" s="19"/>
      <c r="W567" s="89"/>
      <c r="X567" s="73"/>
      <c r="Y567" s="73"/>
      <c r="Z567" s="73"/>
      <c r="AA567" s="18"/>
      <c r="AB567" s="18"/>
      <c r="AC567" s="73"/>
      <c r="AD567" s="69"/>
      <c r="AE567" s="73"/>
      <c r="AF567" s="22" t="str">
        <f t="shared" si="13"/>
        <v/>
      </c>
    </row>
    <row r="568" spans="2:32" ht="60" hidden="1" customHeight="1">
      <c r="B568" s="26" t="str">
        <f>IF('PCA Licit, Dispensa, Inexi'!$A567="","",VLOOKUP(A568,dados!$A$1:$B$24,2,FALSE))</f>
        <v/>
      </c>
      <c r="C568" s="77"/>
      <c r="D568" s="52"/>
      <c r="E568" s="77"/>
      <c r="F568" s="18"/>
      <c r="G568" s="73"/>
      <c r="H568" s="73"/>
      <c r="I568" s="98"/>
      <c r="J568" s="48"/>
      <c r="K568" s="72"/>
      <c r="L568" s="245"/>
      <c r="M568" s="47"/>
      <c r="N568" s="47"/>
      <c r="O568" s="47"/>
      <c r="P568" s="47"/>
      <c r="Q568" s="79"/>
      <c r="R568" s="79"/>
      <c r="S568" s="73"/>
      <c r="T568" s="73"/>
      <c r="U568" s="73"/>
      <c r="V568" s="19"/>
      <c r="W568" s="89"/>
      <c r="X568" s="73"/>
      <c r="Y568" s="73"/>
      <c r="Z568" s="73"/>
      <c r="AA568" s="18"/>
      <c r="AB568" s="18"/>
      <c r="AC568" s="73"/>
      <c r="AD568" s="69"/>
      <c r="AE568" s="73"/>
      <c r="AF568" s="22" t="str">
        <f t="shared" si="13"/>
        <v/>
      </c>
    </row>
    <row r="569" spans="2:32" ht="60" hidden="1" customHeight="1">
      <c r="B569" s="26" t="str">
        <f>IF('PCA Licit, Dispensa, Inexi'!$A568="","",VLOOKUP(A569,dados!$A$1:$B$24,2,FALSE))</f>
        <v/>
      </c>
      <c r="C569" s="77"/>
      <c r="D569" s="52"/>
      <c r="E569" s="77"/>
      <c r="F569" s="18"/>
      <c r="G569" s="73"/>
      <c r="H569" s="73"/>
      <c r="I569" s="98"/>
      <c r="J569" s="48"/>
      <c r="K569" s="72"/>
      <c r="L569" s="245"/>
      <c r="M569" s="47"/>
      <c r="N569" s="47"/>
      <c r="O569" s="47"/>
      <c r="P569" s="47"/>
      <c r="Q569" s="79"/>
      <c r="R569" s="79"/>
      <c r="S569" s="73"/>
      <c r="T569" s="73"/>
      <c r="U569" s="73"/>
      <c r="V569" s="19"/>
      <c r="W569" s="89"/>
      <c r="X569" s="73"/>
      <c r="Y569" s="73"/>
      <c r="Z569" s="73"/>
      <c r="AA569" s="18"/>
      <c r="AB569" s="18"/>
      <c r="AC569" s="73"/>
      <c r="AD569" s="69"/>
      <c r="AE569" s="73"/>
      <c r="AF569" s="22" t="str">
        <f t="shared" si="13"/>
        <v/>
      </c>
    </row>
    <row r="570" spans="2:32" ht="60" hidden="1" customHeight="1">
      <c r="B570" s="26" t="str">
        <f>IF('PCA Licit, Dispensa, Inexi'!$A569="","",VLOOKUP(A570,dados!$A$1:$B$24,2,FALSE))</f>
        <v/>
      </c>
      <c r="C570" s="77"/>
      <c r="D570" s="52"/>
      <c r="E570" s="77"/>
      <c r="F570" s="18"/>
      <c r="G570" s="73"/>
      <c r="H570" s="73"/>
      <c r="I570" s="98"/>
      <c r="J570" s="48"/>
      <c r="K570" s="72"/>
      <c r="L570" s="245"/>
      <c r="M570" s="47"/>
      <c r="N570" s="47"/>
      <c r="O570" s="47"/>
      <c r="P570" s="47"/>
      <c r="Q570" s="79"/>
      <c r="R570" s="79"/>
      <c r="S570" s="73"/>
      <c r="T570" s="73"/>
      <c r="U570" s="73"/>
      <c r="V570" s="19"/>
      <c r="W570" s="89"/>
      <c r="X570" s="73"/>
      <c r="Y570" s="73"/>
      <c r="Z570" s="73"/>
      <c r="AA570" s="18"/>
      <c r="AB570" s="18"/>
      <c r="AC570" s="73"/>
      <c r="AD570" s="69"/>
      <c r="AE570" s="73"/>
      <c r="AF570" s="22" t="str">
        <f t="shared" si="13"/>
        <v/>
      </c>
    </row>
    <row r="571" spans="2:32" ht="60" hidden="1" customHeight="1">
      <c r="B571" s="26" t="str">
        <f>IF('PCA Licit, Dispensa, Inexi'!$A570="","",VLOOKUP(A571,dados!$A$1:$B$24,2,FALSE))</f>
        <v/>
      </c>
      <c r="C571" s="77"/>
      <c r="D571" s="52"/>
      <c r="E571" s="77"/>
      <c r="F571" s="18"/>
      <c r="G571" s="73"/>
      <c r="H571" s="73"/>
      <c r="I571" s="98"/>
      <c r="J571" s="48"/>
      <c r="K571" s="72"/>
      <c r="L571" s="245"/>
      <c r="M571" s="47"/>
      <c r="N571" s="47"/>
      <c r="O571" s="47"/>
      <c r="P571" s="47"/>
      <c r="Q571" s="79"/>
      <c r="R571" s="79"/>
      <c r="S571" s="73"/>
      <c r="T571" s="73"/>
      <c r="U571" s="73"/>
      <c r="V571" s="19"/>
      <c r="W571" s="89"/>
      <c r="X571" s="73"/>
      <c r="Y571" s="73"/>
      <c r="Z571" s="73"/>
      <c r="AA571" s="18"/>
      <c r="AB571" s="18"/>
      <c r="AC571" s="73"/>
      <c r="AD571" s="69"/>
      <c r="AE571" s="73"/>
      <c r="AF571" s="22" t="str">
        <f t="shared" si="13"/>
        <v/>
      </c>
    </row>
    <row r="572" spans="2:32" ht="60" hidden="1" customHeight="1">
      <c r="B572" s="26" t="str">
        <f>IF('PCA Licit, Dispensa, Inexi'!$A571="","",VLOOKUP(A572,dados!$A$1:$B$24,2,FALSE))</f>
        <v/>
      </c>
      <c r="C572" s="77"/>
      <c r="D572" s="52"/>
      <c r="E572" s="77"/>
      <c r="F572" s="18"/>
      <c r="G572" s="73"/>
      <c r="H572" s="73"/>
      <c r="I572" s="98"/>
      <c r="J572" s="48"/>
      <c r="K572" s="72"/>
      <c r="L572" s="245"/>
      <c r="M572" s="47"/>
      <c r="N572" s="47"/>
      <c r="O572" s="47"/>
      <c r="P572" s="47"/>
      <c r="Q572" s="79"/>
      <c r="R572" s="79"/>
      <c r="S572" s="73"/>
      <c r="T572" s="73"/>
      <c r="U572" s="73"/>
      <c r="V572" s="19"/>
      <c r="W572" s="89"/>
      <c r="X572" s="73"/>
      <c r="Y572" s="73"/>
      <c r="Z572" s="73"/>
      <c r="AA572" s="18"/>
      <c r="AB572" s="18"/>
      <c r="AC572" s="73"/>
      <c r="AD572" s="69"/>
      <c r="AE572" s="73"/>
      <c r="AF572" s="22" t="str">
        <f t="shared" si="13"/>
        <v/>
      </c>
    </row>
    <row r="573" spans="2:32" ht="60" hidden="1" customHeight="1">
      <c r="B573" s="26" t="str">
        <f>IF('PCA Licit, Dispensa, Inexi'!$A572="","",VLOOKUP(A573,dados!$A$1:$B$24,2,FALSE))</f>
        <v/>
      </c>
      <c r="C573" s="77"/>
      <c r="D573" s="52"/>
      <c r="E573" s="77"/>
      <c r="F573" s="18"/>
      <c r="G573" s="73"/>
      <c r="H573" s="73"/>
      <c r="I573" s="98"/>
      <c r="J573" s="48"/>
      <c r="K573" s="72"/>
      <c r="L573" s="245"/>
      <c r="M573" s="47"/>
      <c r="N573" s="47"/>
      <c r="O573" s="47"/>
      <c r="P573" s="47"/>
      <c r="Q573" s="79"/>
      <c r="R573" s="79"/>
      <c r="S573" s="73"/>
      <c r="T573" s="73"/>
      <c r="U573" s="73"/>
      <c r="V573" s="19"/>
      <c r="W573" s="89"/>
      <c r="X573" s="73"/>
      <c r="Y573" s="73"/>
      <c r="Z573" s="73"/>
      <c r="AA573" s="18"/>
      <c r="AB573" s="18"/>
      <c r="AC573" s="73"/>
      <c r="AD573" s="69"/>
      <c r="AE573" s="73"/>
      <c r="AF573" s="22" t="str">
        <f t="shared" si="13"/>
        <v/>
      </c>
    </row>
    <row r="574" spans="2:32" ht="60" hidden="1" customHeight="1">
      <c r="B574" s="26" t="str">
        <f>IF('PCA Licit, Dispensa, Inexi'!$A573="","",VLOOKUP(A574,dados!$A$1:$B$24,2,FALSE))</f>
        <v/>
      </c>
      <c r="C574" s="77"/>
      <c r="D574" s="52"/>
      <c r="E574" s="77"/>
      <c r="F574" s="18"/>
      <c r="G574" s="73"/>
      <c r="H574" s="73"/>
      <c r="I574" s="98"/>
      <c r="J574" s="48"/>
      <c r="K574" s="72"/>
      <c r="L574" s="245"/>
      <c r="M574" s="47"/>
      <c r="N574" s="47"/>
      <c r="O574" s="47"/>
      <c r="P574" s="47"/>
      <c r="Q574" s="79"/>
      <c r="R574" s="79"/>
      <c r="S574" s="73"/>
      <c r="T574" s="73"/>
      <c r="U574" s="73"/>
      <c r="V574" s="19"/>
      <c r="W574" s="89"/>
      <c r="X574" s="73"/>
      <c r="Y574" s="73"/>
      <c r="Z574" s="73"/>
      <c r="AA574" s="18"/>
      <c r="AB574" s="18"/>
      <c r="AC574" s="73"/>
      <c r="AD574" s="69"/>
      <c r="AE574" s="73"/>
      <c r="AF574" s="22" t="str">
        <f t="shared" si="13"/>
        <v/>
      </c>
    </row>
    <row r="575" spans="2:32" ht="60" hidden="1" customHeight="1">
      <c r="B575" s="26" t="str">
        <f>IF('PCA Licit, Dispensa, Inexi'!$A574="","",VLOOKUP(A575,dados!$A$1:$B$24,2,FALSE))</f>
        <v/>
      </c>
      <c r="C575" s="77"/>
      <c r="D575" s="52"/>
      <c r="E575" s="77"/>
      <c r="F575" s="18"/>
      <c r="G575" s="73"/>
      <c r="H575" s="73"/>
      <c r="I575" s="98"/>
      <c r="J575" s="48"/>
      <c r="K575" s="72"/>
      <c r="L575" s="245"/>
      <c r="M575" s="47"/>
      <c r="N575" s="47"/>
      <c r="O575" s="47"/>
      <c r="P575" s="47"/>
      <c r="Q575" s="79"/>
      <c r="R575" s="79"/>
      <c r="S575" s="73"/>
      <c r="T575" s="73"/>
      <c r="U575" s="73"/>
      <c r="V575" s="19"/>
      <c r="W575" s="89"/>
      <c r="X575" s="73"/>
      <c r="Y575" s="73"/>
      <c r="Z575" s="73"/>
      <c r="AA575" s="18"/>
      <c r="AB575" s="18"/>
      <c r="AC575" s="73"/>
      <c r="AD575" s="69"/>
      <c r="AE575" s="73"/>
      <c r="AF575" s="22" t="str">
        <f t="shared" si="13"/>
        <v/>
      </c>
    </row>
    <row r="576" spans="2:32" ht="60" hidden="1" customHeight="1">
      <c r="B576" s="26" t="str">
        <f>IF('PCA Licit, Dispensa, Inexi'!$A575="","",VLOOKUP(A576,dados!$A$1:$B$24,2,FALSE))</f>
        <v/>
      </c>
      <c r="C576" s="77"/>
      <c r="D576" s="52"/>
      <c r="E576" s="77"/>
      <c r="F576" s="18"/>
      <c r="G576" s="73"/>
      <c r="H576" s="73"/>
      <c r="I576" s="98"/>
      <c r="J576" s="48"/>
      <c r="K576" s="72"/>
      <c r="L576" s="245"/>
      <c r="M576" s="47"/>
      <c r="N576" s="47"/>
      <c r="O576" s="47"/>
      <c r="P576" s="47"/>
      <c r="Q576" s="79"/>
      <c r="R576" s="79"/>
      <c r="S576" s="73"/>
      <c r="T576" s="73"/>
      <c r="U576" s="73"/>
      <c r="V576" s="19"/>
      <c r="W576" s="89"/>
      <c r="X576" s="73"/>
      <c r="Y576" s="73"/>
      <c r="Z576" s="73"/>
      <c r="AA576" s="18"/>
      <c r="AB576" s="18"/>
      <c r="AC576" s="73"/>
      <c r="AD576" s="69"/>
      <c r="AE576" s="73"/>
      <c r="AF576" s="22" t="str">
        <f t="shared" si="13"/>
        <v/>
      </c>
    </row>
    <row r="577" spans="2:32" ht="60" hidden="1" customHeight="1">
      <c r="B577" s="26" t="str">
        <f>IF('PCA Licit, Dispensa, Inexi'!$A576="","",VLOOKUP(A577,dados!$A$1:$B$24,2,FALSE))</f>
        <v/>
      </c>
      <c r="C577" s="77"/>
      <c r="D577" s="52"/>
      <c r="E577" s="77"/>
      <c r="F577" s="18"/>
      <c r="G577" s="73"/>
      <c r="H577" s="73"/>
      <c r="I577" s="98"/>
      <c r="J577" s="48"/>
      <c r="K577" s="72"/>
      <c r="L577" s="245"/>
      <c r="M577" s="47"/>
      <c r="N577" s="47"/>
      <c r="O577" s="47"/>
      <c r="P577" s="47"/>
      <c r="Q577" s="79"/>
      <c r="R577" s="79"/>
      <c r="S577" s="73"/>
      <c r="T577" s="73"/>
      <c r="U577" s="73"/>
      <c r="V577" s="19"/>
      <c r="W577" s="89"/>
      <c r="X577" s="73"/>
      <c r="Y577" s="73"/>
      <c r="Z577" s="73"/>
      <c r="AA577" s="18"/>
      <c r="AB577" s="18"/>
      <c r="AC577" s="73"/>
      <c r="AD577" s="69"/>
      <c r="AE577" s="73"/>
      <c r="AF577" s="22" t="str">
        <f t="shared" ref="AF577:AF640" si="14">IF(AE577="","",DATEDIF(Y577,AE577,"d"))</f>
        <v/>
      </c>
    </row>
    <row r="578" spans="2:32" ht="60" hidden="1" customHeight="1">
      <c r="B578" s="26" t="str">
        <f>IF('PCA Licit, Dispensa, Inexi'!$A577="","",VLOOKUP(A578,dados!$A$1:$B$24,2,FALSE))</f>
        <v/>
      </c>
      <c r="C578" s="77"/>
      <c r="D578" s="52"/>
      <c r="E578" s="77"/>
      <c r="F578" s="18"/>
      <c r="G578" s="73"/>
      <c r="H578" s="73"/>
      <c r="I578" s="98"/>
      <c r="J578" s="48"/>
      <c r="K578" s="72"/>
      <c r="L578" s="245"/>
      <c r="M578" s="47"/>
      <c r="N578" s="47"/>
      <c r="O578" s="47"/>
      <c r="P578" s="47"/>
      <c r="Q578" s="79"/>
      <c r="R578" s="79"/>
      <c r="S578" s="73"/>
      <c r="T578" s="73"/>
      <c r="U578" s="73"/>
      <c r="V578" s="19"/>
      <c r="W578" s="89"/>
      <c r="X578" s="73"/>
      <c r="Y578" s="73"/>
      <c r="Z578" s="73"/>
      <c r="AA578" s="18"/>
      <c r="AB578" s="18"/>
      <c r="AC578" s="73"/>
      <c r="AD578" s="69"/>
      <c r="AE578" s="73"/>
      <c r="AF578" s="22" t="str">
        <f t="shared" si="14"/>
        <v/>
      </c>
    </row>
    <row r="579" spans="2:32" ht="60" hidden="1" customHeight="1">
      <c r="B579" s="26" t="str">
        <f>IF('PCA Licit, Dispensa, Inexi'!$A578="","",VLOOKUP(A579,dados!$A$1:$B$24,2,FALSE))</f>
        <v/>
      </c>
      <c r="C579" s="77"/>
      <c r="D579" s="52"/>
      <c r="E579" s="77"/>
      <c r="F579" s="18"/>
      <c r="G579" s="73"/>
      <c r="H579" s="73"/>
      <c r="I579" s="98"/>
      <c r="J579" s="48"/>
      <c r="K579" s="72"/>
      <c r="L579" s="245"/>
      <c r="M579" s="47"/>
      <c r="N579" s="47"/>
      <c r="O579" s="47"/>
      <c r="P579" s="47"/>
      <c r="Q579" s="79"/>
      <c r="R579" s="79"/>
      <c r="S579" s="73"/>
      <c r="T579" s="73"/>
      <c r="U579" s="73"/>
      <c r="V579" s="19"/>
      <c r="W579" s="89"/>
      <c r="X579" s="73"/>
      <c r="Y579" s="73"/>
      <c r="Z579" s="73"/>
      <c r="AA579" s="18"/>
      <c r="AB579" s="18"/>
      <c r="AC579" s="73"/>
      <c r="AD579" s="69"/>
      <c r="AE579" s="73"/>
      <c r="AF579" s="22" t="str">
        <f t="shared" si="14"/>
        <v/>
      </c>
    </row>
    <row r="580" spans="2:32" ht="60" hidden="1" customHeight="1">
      <c r="B580" s="26" t="str">
        <f>IF('PCA Licit, Dispensa, Inexi'!$A579="","",VLOOKUP(A580,dados!$A$1:$B$24,2,FALSE))</f>
        <v/>
      </c>
      <c r="C580" s="77"/>
      <c r="D580" s="52"/>
      <c r="E580" s="77"/>
      <c r="F580" s="18"/>
      <c r="G580" s="73"/>
      <c r="H580" s="73"/>
      <c r="I580" s="98"/>
      <c r="J580" s="48"/>
      <c r="K580" s="72"/>
      <c r="L580" s="245"/>
      <c r="M580" s="47"/>
      <c r="N580" s="47"/>
      <c r="O580" s="47"/>
      <c r="P580" s="47"/>
      <c r="Q580" s="79"/>
      <c r="R580" s="79"/>
      <c r="S580" s="73"/>
      <c r="T580" s="73"/>
      <c r="U580" s="73"/>
      <c r="V580" s="19"/>
      <c r="W580" s="89"/>
      <c r="X580" s="73"/>
      <c r="Y580" s="73"/>
      <c r="Z580" s="73"/>
      <c r="AA580" s="18"/>
      <c r="AB580" s="18"/>
      <c r="AC580" s="73"/>
      <c r="AD580" s="69"/>
      <c r="AE580" s="73"/>
      <c r="AF580" s="22" t="str">
        <f t="shared" si="14"/>
        <v/>
      </c>
    </row>
    <row r="581" spans="2:32" ht="60" hidden="1" customHeight="1">
      <c r="B581" s="26" t="str">
        <f>IF('PCA Licit, Dispensa, Inexi'!$A580="","",VLOOKUP(A581,dados!$A$1:$B$24,2,FALSE))</f>
        <v/>
      </c>
      <c r="C581" s="77"/>
      <c r="D581" s="52"/>
      <c r="E581" s="77"/>
      <c r="F581" s="18"/>
      <c r="G581" s="73"/>
      <c r="H581" s="73"/>
      <c r="I581" s="98"/>
      <c r="J581" s="48"/>
      <c r="K581" s="72"/>
      <c r="L581" s="245"/>
      <c r="M581" s="47"/>
      <c r="N581" s="47"/>
      <c r="O581" s="47"/>
      <c r="P581" s="47"/>
      <c r="Q581" s="79"/>
      <c r="R581" s="79"/>
      <c r="S581" s="73"/>
      <c r="T581" s="73"/>
      <c r="U581" s="73"/>
      <c r="V581" s="19"/>
      <c r="W581" s="89"/>
      <c r="X581" s="73"/>
      <c r="Y581" s="73"/>
      <c r="Z581" s="73"/>
      <c r="AA581" s="18"/>
      <c r="AB581" s="18"/>
      <c r="AC581" s="73"/>
      <c r="AD581" s="69"/>
      <c r="AE581" s="73"/>
      <c r="AF581" s="22" t="str">
        <f t="shared" si="14"/>
        <v/>
      </c>
    </row>
    <row r="582" spans="2:32" ht="60" hidden="1" customHeight="1">
      <c r="B582" s="26" t="str">
        <f>IF('PCA Licit, Dispensa, Inexi'!$A581="","",VLOOKUP(A582,dados!$A$1:$B$24,2,FALSE))</f>
        <v/>
      </c>
      <c r="C582" s="77"/>
      <c r="D582" s="52"/>
      <c r="E582" s="77"/>
      <c r="F582" s="18"/>
      <c r="G582" s="73"/>
      <c r="H582" s="73"/>
      <c r="I582" s="98"/>
      <c r="J582" s="48"/>
      <c r="K582" s="72"/>
      <c r="L582" s="245"/>
      <c r="M582" s="47"/>
      <c r="N582" s="47"/>
      <c r="O582" s="47"/>
      <c r="P582" s="47"/>
      <c r="Q582" s="79"/>
      <c r="R582" s="79"/>
      <c r="S582" s="73"/>
      <c r="T582" s="73"/>
      <c r="U582" s="73"/>
      <c r="V582" s="19"/>
      <c r="W582" s="89"/>
      <c r="X582" s="73"/>
      <c r="Y582" s="73"/>
      <c r="Z582" s="73"/>
      <c r="AA582" s="18"/>
      <c r="AB582" s="18"/>
      <c r="AC582" s="73"/>
      <c r="AD582" s="69"/>
      <c r="AE582" s="73"/>
      <c r="AF582" s="22" t="str">
        <f t="shared" si="14"/>
        <v/>
      </c>
    </row>
    <row r="583" spans="2:32" ht="60" hidden="1" customHeight="1">
      <c r="B583" s="26" t="str">
        <f>IF('PCA Licit, Dispensa, Inexi'!$A582="","",VLOOKUP(A583,dados!$A$1:$B$24,2,FALSE))</f>
        <v/>
      </c>
      <c r="C583" s="77"/>
      <c r="D583" s="52"/>
      <c r="E583" s="77"/>
      <c r="F583" s="18"/>
      <c r="G583" s="73"/>
      <c r="H583" s="73"/>
      <c r="I583" s="98"/>
      <c r="J583" s="48"/>
      <c r="K583" s="72"/>
      <c r="L583" s="245"/>
      <c r="M583" s="47"/>
      <c r="N583" s="47"/>
      <c r="O583" s="47"/>
      <c r="P583" s="47"/>
      <c r="Q583" s="79"/>
      <c r="R583" s="79"/>
      <c r="S583" s="73"/>
      <c r="T583" s="73"/>
      <c r="U583" s="73"/>
      <c r="V583" s="19"/>
      <c r="W583" s="89"/>
      <c r="X583" s="73"/>
      <c r="Y583" s="73"/>
      <c r="Z583" s="73"/>
      <c r="AA583" s="18"/>
      <c r="AB583" s="18"/>
      <c r="AC583" s="73"/>
      <c r="AD583" s="69"/>
      <c r="AE583" s="73"/>
      <c r="AF583" s="22" t="str">
        <f t="shared" si="14"/>
        <v/>
      </c>
    </row>
    <row r="584" spans="2:32" ht="60" hidden="1" customHeight="1">
      <c r="B584" s="26" t="str">
        <f>IF('PCA Licit, Dispensa, Inexi'!$A583="","",VLOOKUP(A584,dados!$A$1:$B$24,2,FALSE))</f>
        <v/>
      </c>
      <c r="C584" s="77"/>
      <c r="D584" s="52"/>
      <c r="E584" s="77"/>
      <c r="F584" s="18"/>
      <c r="G584" s="73"/>
      <c r="H584" s="73"/>
      <c r="I584" s="98"/>
      <c r="J584" s="48"/>
      <c r="K584" s="72"/>
      <c r="L584" s="245"/>
      <c r="M584" s="47"/>
      <c r="N584" s="47"/>
      <c r="O584" s="47"/>
      <c r="P584" s="47"/>
      <c r="Q584" s="79"/>
      <c r="R584" s="79"/>
      <c r="S584" s="73"/>
      <c r="T584" s="73"/>
      <c r="U584" s="73"/>
      <c r="V584" s="19"/>
      <c r="W584" s="89"/>
      <c r="X584" s="73"/>
      <c r="Y584" s="73"/>
      <c r="Z584" s="73"/>
      <c r="AA584" s="18"/>
      <c r="AB584" s="18"/>
      <c r="AC584" s="73"/>
      <c r="AD584" s="69"/>
      <c r="AE584" s="73"/>
      <c r="AF584" s="22" t="str">
        <f t="shared" si="14"/>
        <v/>
      </c>
    </row>
    <row r="585" spans="2:32" ht="60" hidden="1" customHeight="1">
      <c r="B585" s="26" t="str">
        <f>IF('PCA Licit, Dispensa, Inexi'!$A584="","",VLOOKUP(A585,dados!$A$1:$B$24,2,FALSE))</f>
        <v/>
      </c>
      <c r="C585" s="77"/>
      <c r="D585" s="52"/>
      <c r="E585" s="77"/>
      <c r="F585" s="18"/>
      <c r="G585" s="73"/>
      <c r="H585" s="73"/>
      <c r="I585" s="98"/>
      <c r="J585" s="48"/>
      <c r="K585" s="72"/>
      <c r="L585" s="245"/>
      <c r="M585" s="47"/>
      <c r="N585" s="47"/>
      <c r="O585" s="47"/>
      <c r="P585" s="47"/>
      <c r="Q585" s="79"/>
      <c r="R585" s="79"/>
      <c r="S585" s="73"/>
      <c r="T585" s="73"/>
      <c r="U585" s="73"/>
      <c r="V585" s="19"/>
      <c r="W585" s="89"/>
      <c r="X585" s="73"/>
      <c r="Y585" s="73"/>
      <c r="Z585" s="73"/>
      <c r="AA585" s="18"/>
      <c r="AB585" s="18"/>
      <c r="AC585" s="73"/>
      <c r="AD585" s="69"/>
      <c r="AE585" s="73"/>
      <c r="AF585" s="22" t="str">
        <f t="shared" si="14"/>
        <v/>
      </c>
    </row>
    <row r="586" spans="2:32" ht="60" hidden="1" customHeight="1">
      <c r="B586" s="26" t="str">
        <f>IF('PCA Licit, Dispensa, Inexi'!$A585="","",VLOOKUP(A586,dados!$A$1:$B$24,2,FALSE))</f>
        <v/>
      </c>
      <c r="C586" s="77"/>
      <c r="D586" s="52"/>
      <c r="E586" s="77"/>
      <c r="F586" s="18"/>
      <c r="G586" s="73"/>
      <c r="H586" s="73"/>
      <c r="I586" s="98"/>
      <c r="J586" s="48"/>
      <c r="K586" s="72"/>
      <c r="L586" s="245"/>
      <c r="M586" s="47"/>
      <c r="N586" s="47"/>
      <c r="O586" s="47"/>
      <c r="P586" s="47"/>
      <c r="Q586" s="79"/>
      <c r="R586" s="79"/>
      <c r="S586" s="73"/>
      <c r="T586" s="73"/>
      <c r="U586" s="73"/>
      <c r="V586" s="19"/>
      <c r="W586" s="89"/>
      <c r="X586" s="73"/>
      <c r="Y586" s="73"/>
      <c r="Z586" s="73"/>
      <c r="AA586" s="18"/>
      <c r="AB586" s="18"/>
      <c r="AC586" s="73"/>
      <c r="AD586" s="69"/>
      <c r="AE586" s="73"/>
      <c r="AF586" s="22" t="str">
        <f t="shared" si="14"/>
        <v/>
      </c>
    </row>
    <row r="587" spans="2:32" ht="60" hidden="1" customHeight="1">
      <c r="B587" s="26" t="str">
        <f>IF('PCA Licit, Dispensa, Inexi'!$A586="","",VLOOKUP(A587,dados!$A$1:$B$24,2,FALSE))</f>
        <v/>
      </c>
      <c r="C587" s="77"/>
      <c r="D587" s="52"/>
      <c r="E587" s="77"/>
      <c r="F587" s="18"/>
      <c r="G587" s="73"/>
      <c r="H587" s="73"/>
      <c r="I587" s="98"/>
      <c r="J587" s="48"/>
      <c r="K587" s="72"/>
      <c r="L587" s="245"/>
      <c r="M587" s="47"/>
      <c r="N587" s="47"/>
      <c r="O587" s="47"/>
      <c r="P587" s="47"/>
      <c r="Q587" s="79"/>
      <c r="R587" s="79"/>
      <c r="S587" s="73"/>
      <c r="T587" s="73"/>
      <c r="U587" s="73"/>
      <c r="V587" s="19"/>
      <c r="W587" s="89"/>
      <c r="X587" s="73"/>
      <c r="Y587" s="73"/>
      <c r="Z587" s="73"/>
      <c r="AA587" s="18"/>
      <c r="AB587" s="18"/>
      <c r="AC587" s="73"/>
      <c r="AD587" s="69"/>
      <c r="AE587" s="73"/>
      <c r="AF587" s="22" t="str">
        <f t="shared" si="14"/>
        <v/>
      </c>
    </row>
    <row r="588" spans="2:32" ht="60" hidden="1" customHeight="1">
      <c r="B588" s="26" t="str">
        <f>IF('PCA Licit, Dispensa, Inexi'!$A587="","",VLOOKUP(A588,dados!$A$1:$B$24,2,FALSE))</f>
        <v/>
      </c>
      <c r="C588" s="77"/>
      <c r="D588" s="52"/>
      <c r="E588" s="77"/>
      <c r="F588" s="18"/>
      <c r="G588" s="73"/>
      <c r="H588" s="73"/>
      <c r="I588" s="98"/>
      <c r="J588" s="48"/>
      <c r="K588" s="72"/>
      <c r="L588" s="245"/>
      <c r="M588" s="47"/>
      <c r="N588" s="47"/>
      <c r="O588" s="47"/>
      <c r="P588" s="47"/>
      <c r="Q588" s="79"/>
      <c r="R588" s="79"/>
      <c r="S588" s="73"/>
      <c r="T588" s="73"/>
      <c r="U588" s="73"/>
      <c r="V588" s="19"/>
      <c r="W588" s="89"/>
      <c r="X588" s="73"/>
      <c r="Y588" s="73"/>
      <c r="Z588" s="73"/>
      <c r="AA588" s="18"/>
      <c r="AB588" s="18"/>
      <c r="AC588" s="73"/>
      <c r="AD588" s="69"/>
      <c r="AE588" s="73"/>
      <c r="AF588" s="22" t="str">
        <f t="shared" si="14"/>
        <v/>
      </c>
    </row>
    <row r="589" spans="2:32" ht="60" hidden="1" customHeight="1">
      <c r="B589" s="26" t="str">
        <f>IF('PCA Licit, Dispensa, Inexi'!$A588="","",VLOOKUP(A589,dados!$A$1:$B$24,2,FALSE))</f>
        <v/>
      </c>
      <c r="C589" s="77"/>
      <c r="D589" s="52"/>
      <c r="E589" s="77"/>
      <c r="F589" s="18"/>
      <c r="G589" s="73"/>
      <c r="H589" s="73"/>
      <c r="I589" s="98"/>
      <c r="J589" s="48"/>
      <c r="K589" s="72"/>
      <c r="L589" s="245"/>
      <c r="M589" s="47"/>
      <c r="N589" s="47"/>
      <c r="O589" s="47"/>
      <c r="P589" s="47"/>
      <c r="Q589" s="79"/>
      <c r="R589" s="79"/>
      <c r="S589" s="73"/>
      <c r="T589" s="73"/>
      <c r="U589" s="73"/>
      <c r="V589" s="19"/>
      <c r="W589" s="89"/>
      <c r="X589" s="73"/>
      <c r="Y589" s="73"/>
      <c r="Z589" s="73"/>
      <c r="AA589" s="18"/>
      <c r="AB589" s="18"/>
      <c r="AC589" s="73"/>
      <c r="AD589" s="69"/>
      <c r="AE589" s="73"/>
      <c r="AF589" s="22" t="str">
        <f t="shared" si="14"/>
        <v/>
      </c>
    </row>
    <row r="590" spans="2:32" ht="60" hidden="1" customHeight="1">
      <c r="B590" s="26" t="str">
        <f>IF('PCA Licit, Dispensa, Inexi'!$A589="","",VLOOKUP(A590,dados!$A$1:$B$24,2,FALSE))</f>
        <v/>
      </c>
      <c r="C590" s="77"/>
      <c r="D590" s="52"/>
      <c r="E590" s="77"/>
      <c r="F590" s="18"/>
      <c r="G590" s="73"/>
      <c r="H590" s="73"/>
      <c r="I590" s="98"/>
      <c r="J590" s="48"/>
      <c r="K590" s="72"/>
      <c r="L590" s="245"/>
      <c r="M590" s="47"/>
      <c r="N590" s="47"/>
      <c r="O590" s="47"/>
      <c r="P590" s="47"/>
      <c r="Q590" s="79"/>
      <c r="R590" s="79"/>
      <c r="S590" s="73"/>
      <c r="T590" s="73"/>
      <c r="U590" s="73"/>
      <c r="V590" s="19"/>
      <c r="W590" s="89"/>
      <c r="X590" s="73"/>
      <c r="Y590" s="73"/>
      <c r="Z590" s="73"/>
      <c r="AA590" s="18"/>
      <c r="AB590" s="18"/>
      <c r="AC590" s="73"/>
      <c r="AD590" s="69"/>
      <c r="AE590" s="73"/>
      <c r="AF590" s="22" t="str">
        <f t="shared" si="14"/>
        <v/>
      </c>
    </row>
    <row r="591" spans="2:32" ht="60" hidden="1" customHeight="1">
      <c r="B591" s="26" t="str">
        <f>IF('PCA Licit, Dispensa, Inexi'!$A590="","",VLOOKUP(A591,dados!$A$1:$B$24,2,FALSE))</f>
        <v/>
      </c>
      <c r="C591" s="77"/>
      <c r="D591" s="52"/>
      <c r="E591" s="77"/>
      <c r="F591" s="18"/>
      <c r="G591" s="73"/>
      <c r="H591" s="73"/>
      <c r="I591" s="98"/>
      <c r="J591" s="48"/>
      <c r="K591" s="72"/>
      <c r="L591" s="245"/>
      <c r="M591" s="47"/>
      <c r="N591" s="47"/>
      <c r="O591" s="47"/>
      <c r="P591" s="47"/>
      <c r="Q591" s="79"/>
      <c r="R591" s="79"/>
      <c r="S591" s="73"/>
      <c r="T591" s="73"/>
      <c r="U591" s="73"/>
      <c r="V591" s="19"/>
      <c r="W591" s="89"/>
      <c r="X591" s="73"/>
      <c r="Y591" s="73"/>
      <c r="Z591" s="73"/>
      <c r="AA591" s="18"/>
      <c r="AB591" s="18"/>
      <c r="AC591" s="73"/>
      <c r="AD591" s="69"/>
      <c r="AE591" s="73"/>
      <c r="AF591" s="22" t="str">
        <f t="shared" si="14"/>
        <v/>
      </c>
    </row>
    <row r="592" spans="2:32" ht="60" hidden="1" customHeight="1">
      <c r="B592" s="26" t="str">
        <f>IF('PCA Licit, Dispensa, Inexi'!$A591="","",VLOOKUP(A592,dados!$A$1:$B$24,2,FALSE))</f>
        <v/>
      </c>
      <c r="C592" s="77"/>
      <c r="D592" s="52"/>
      <c r="E592" s="77"/>
      <c r="F592" s="18"/>
      <c r="G592" s="73"/>
      <c r="H592" s="73"/>
      <c r="I592" s="98"/>
      <c r="J592" s="48"/>
      <c r="K592" s="72"/>
      <c r="L592" s="245"/>
      <c r="M592" s="47"/>
      <c r="N592" s="47"/>
      <c r="O592" s="47"/>
      <c r="P592" s="47"/>
      <c r="Q592" s="79"/>
      <c r="R592" s="79"/>
      <c r="S592" s="73"/>
      <c r="T592" s="73"/>
      <c r="U592" s="73"/>
      <c r="V592" s="19"/>
      <c r="W592" s="89"/>
      <c r="X592" s="73"/>
      <c r="Y592" s="73"/>
      <c r="Z592" s="73"/>
      <c r="AA592" s="18"/>
      <c r="AB592" s="18"/>
      <c r="AC592" s="73"/>
      <c r="AD592" s="69"/>
      <c r="AE592" s="73"/>
      <c r="AF592" s="22" t="str">
        <f t="shared" si="14"/>
        <v/>
      </c>
    </row>
    <row r="593" spans="2:32" ht="60" hidden="1" customHeight="1">
      <c r="B593" s="26" t="str">
        <f>IF('PCA Licit, Dispensa, Inexi'!$A592="","",VLOOKUP(A593,dados!$A$1:$B$24,2,FALSE))</f>
        <v/>
      </c>
      <c r="C593" s="77"/>
      <c r="D593" s="52"/>
      <c r="E593" s="77"/>
      <c r="F593" s="18"/>
      <c r="G593" s="73"/>
      <c r="H593" s="73"/>
      <c r="I593" s="98"/>
      <c r="J593" s="48"/>
      <c r="K593" s="72"/>
      <c r="L593" s="245"/>
      <c r="M593" s="47"/>
      <c r="N593" s="47"/>
      <c r="O593" s="47"/>
      <c r="P593" s="47"/>
      <c r="Q593" s="79"/>
      <c r="R593" s="79"/>
      <c r="S593" s="73"/>
      <c r="T593" s="73"/>
      <c r="U593" s="73"/>
      <c r="V593" s="19"/>
      <c r="W593" s="89"/>
      <c r="X593" s="73"/>
      <c r="Y593" s="73"/>
      <c r="Z593" s="73"/>
      <c r="AA593" s="18"/>
      <c r="AB593" s="18"/>
      <c r="AC593" s="73"/>
      <c r="AD593" s="69"/>
      <c r="AE593" s="73"/>
      <c r="AF593" s="22" t="str">
        <f t="shared" si="14"/>
        <v/>
      </c>
    </row>
    <row r="594" spans="2:32" ht="60" hidden="1" customHeight="1">
      <c r="B594" s="26" t="str">
        <f>IF('PCA Licit, Dispensa, Inexi'!$A593="","",VLOOKUP(A594,dados!$A$1:$B$24,2,FALSE))</f>
        <v/>
      </c>
      <c r="C594" s="77"/>
      <c r="D594" s="52"/>
      <c r="E594" s="77"/>
      <c r="F594" s="18"/>
      <c r="G594" s="73"/>
      <c r="H594" s="73"/>
      <c r="I594" s="98"/>
      <c r="J594" s="48"/>
      <c r="K594" s="72"/>
      <c r="L594" s="245"/>
      <c r="M594" s="47"/>
      <c r="N594" s="47"/>
      <c r="O594" s="47"/>
      <c r="P594" s="47"/>
      <c r="Q594" s="79"/>
      <c r="R594" s="79"/>
      <c r="S594" s="73"/>
      <c r="T594" s="73"/>
      <c r="U594" s="73"/>
      <c r="V594" s="19"/>
      <c r="W594" s="89"/>
      <c r="X594" s="73"/>
      <c r="Y594" s="73"/>
      <c r="Z594" s="73"/>
      <c r="AA594" s="18"/>
      <c r="AB594" s="18"/>
      <c r="AC594" s="73"/>
      <c r="AD594" s="69"/>
      <c r="AE594" s="73"/>
      <c r="AF594" s="22" t="str">
        <f t="shared" si="14"/>
        <v/>
      </c>
    </row>
    <row r="595" spans="2:32" ht="60" hidden="1" customHeight="1">
      <c r="B595" s="26" t="str">
        <f>IF('PCA Licit, Dispensa, Inexi'!$A594="","",VLOOKUP(A595,dados!$A$1:$B$24,2,FALSE))</f>
        <v/>
      </c>
      <c r="C595" s="77"/>
      <c r="D595" s="52"/>
      <c r="E595" s="77"/>
      <c r="F595" s="18"/>
      <c r="G595" s="73"/>
      <c r="H595" s="73"/>
      <c r="I595" s="98"/>
      <c r="J595" s="48"/>
      <c r="K595" s="72"/>
      <c r="L595" s="245"/>
      <c r="M595" s="47"/>
      <c r="N595" s="47"/>
      <c r="O595" s="47"/>
      <c r="P595" s="47"/>
      <c r="Q595" s="79"/>
      <c r="R595" s="79"/>
      <c r="S595" s="73"/>
      <c r="T595" s="73"/>
      <c r="U595" s="73"/>
      <c r="V595" s="19"/>
      <c r="W595" s="89"/>
      <c r="X595" s="73"/>
      <c r="Y595" s="73"/>
      <c r="Z595" s="73"/>
      <c r="AA595" s="18"/>
      <c r="AB595" s="18"/>
      <c r="AC595" s="73"/>
      <c r="AD595" s="69"/>
      <c r="AE595" s="73"/>
      <c r="AF595" s="22" t="str">
        <f t="shared" si="14"/>
        <v/>
      </c>
    </row>
    <row r="596" spans="2:32" ht="60" hidden="1" customHeight="1">
      <c r="B596" s="26" t="str">
        <f>IF('PCA Licit, Dispensa, Inexi'!$A595="","",VLOOKUP(A596,dados!$A$1:$B$24,2,FALSE))</f>
        <v/>
      </c>
      <c r="C596" s="77"/>
      <c r="D596" s="52"/>
      <c r="E596" s="77"/>
      <c r="F596" s="18"/>
      <c r="G596" s="73"/>
      <c r="H596" s="73"/>
      <c r="I596" s="98"/>
      <c r="J596" s="48"/>
      <c r="K596" s="72"/>
      <c r="L596" s="245"/>
      <c r="M596" s="47"/>
      <c r="N596" s="47"/>
      <c r="O596" s="47"/>
      <c r="P596" s="47"/>
      <c r="Q596" s="79"/>
      <c r="R596" s="79"/>
      <c r="S596" s="73"/>
      <c r="T596" s="73"/>
      <c r="U596" s="73"/>
      <c r="V596" s="19"/>
      <c r="W596" s="89"/>
      <c r="X596" s="73"/>
      <c r="Y596" s="73"/>
      <c r="Z596" s="73"/>
      <c r="AA596" s="18"/>
      <c r="AB596" s="18"/>
      <c r="AC596" s="73"/>
      <c r="AD596" s="69"/>
      <c r="AE596" s="73"/>
      <c r="AF596" s="22" t="str">
        <f t="shared" si="14"/>
        <v/>
      </c>
    </row>
    <row r="597" spans="2:32" ht="60" hidden="1" customHeight="1">
      <c r="B597" s="26" t="str">
        <f>IF('PCA Licit, Dispensa, Inexi'!$A596="","",VLOOKUP(A597,dados!$A$1:$B$24,2,FALSE))</f>
        <v/>
      </c>
      <c r="C597" s="77"/>
      <c r="D597" s="52"/>
      <c r="E597" s="77"/>
      <c r="F597" s="18"/>
      <c r="G597" s="73"/>
      <c r="H597" s="73"/>
      <c r="I597" s="98"/>
      <c r="J597" s="48"/>
      <c r="K597" s="72"/>
      <c r="L597" s="245"/>
      <c r="M597" s="47"/>
      <c r="N597" s="47"/>
      <c r="O597" s="47"/>
      <c r="P597" s="47"/>
      <c r="Q597" s="79"/>
      <c r="R597" s="79"/>
      <c r="S597" s="73"/>
      <c r="T597" s="73"/>
      <c r="U597" s="73"/>
      <c r="V597" s="19"/>
      <c r="W597" s="89"/>
      <c r="X597" s="73"/>
      <c r="Y597" s="73"/>
      <c r="Z597" s="73"/>
      <c r="AA597" s="18"/>
      <c r="AB597" s="18"/>
      <c r="AC597" s="73"/>
      <c r="AD597" s="69"/>
      <c r="AE597" s="73"/>
      <c r="AF597" s="22" t="str">
        <f t="shared" si="14"/>
        <v/>
      </c>
    </row>
    <row r="598" spans="2:32" ht="60" hidden="1" customHeight="1">
      <c r="B598" s="26" t="str">
        <f>IF('PCA Licit, Dispensa, Inexi'!$A597="","",VLOOKUP(A598,dados!$A$1:$B$24,2,FALSE))</f>
        <v/>
      </c>
      <c r="C598" s="77"/>
      <c r="D598" s="52"/>
      <c r="E598" s="77"/>
      <c r="F598" s="18"/>
      <c r="G598" s="73"/>
      <c r="H598" s="73"/>
      <c r="I598" s="98"/>
      <c r="J598" s="48"/>
      <c r="K598" s="72"/>
      <c r="L598" s="245"/>
      <c r="M598" s="47"/>
      <c r="N598" s="47"/>
      <c r="O598" s="47"/>
      <c r="P598" s="47"/>
      <c r="Q598" s="79"/>
      <c r="R598" s="79"/>
      <c r="S598" s="73"/>
      <c r="T598" s="73"/>
      <c r="U598" s="73"/>
      <c r="V598" s="19"/>
      <c r="W598" s="89"/>
      <c r="X598" s="73"/>
      <c r="Y598" s="73"/>
      <c r="Z598" s="73"/>
      <c r="AA598" s="18"/>
      <c r="AB598" s="18"/>
      <c r="AC598" s="73"/>
      <c r="AD598" s="69"/>
      <c r="AE598" s="73"/>
      <c r="AF598" s="22" t="str">
        <f t="shared" si="14"/>
        <v/>
      </c>
    </row>
    <row r="599" spans="2:32" ht="60" hidden="1" customHeight="1">
      <c r="B599" s="26" t="str">
        <f>IF('PCA Licit, Dispensa, Inexi'!$A598="","",VLOOKUP(A599,dados!$A$1:$B$24,2,FALSE))</f>
        <v/>
      </c>
      <c r="C599" s="77"/>
      <c r="D599" s="52"/>
      <c r="E599" s="77"/>
      <c r="F599" s="18"/>
      <c r="G599" s="73"/>
      <c r="H599" s="73"/>
      <c r="I599" s="98"/>
      <c r="J599" s="48"/>
      <c r="K599" s="72"/>
      <c r="L599" s="245"/>
      <c r="M599" s="47"/>
      <c r="N599" s="47"/>
      <c r="O599" s="47"/>
      <c r="P599" s="47"/>
      <c r="Q599" s="79"/>
      <c r="R599" s="79"/>
      <c r="S599" s="73"/>
      <c r="T599" s="73"/>
      <c r="U599" s="73"/>
      <c r="V599" s="19"/>
      <c r="W599" s="89"/>
      <c r="X599" s="73"/>
      <c r="Y599" s="73"/>
      <c r="Z599" s="73"/>
      <c r="AA599" s="18"/>
      <c r="AB599" s="18"/>
      <c r="AC599" s="73"/>
      <c r="AD599" s="69"/>
      <c r="AE599" s="73"/>
      <c r="AF599" s="22" t="str">
        <f t="shared" si="14"/>
        <v/>
      </c>
    </row>
    <row r="600" spans="2:32" ht="60" hidden="1" customHeight="1">
      <c r="B600" s="26" t="str">
        <f>IF('PCA Licit, Dispensa, Inexi'!$A599="","",VLOOKUP(A600,dados!$A$1:$B$24,2,FALSE))</f>
        <v/>
      </c>
      <c r="C600" s="77"/>
      <c r="D600" s="52"/>
      <c r="E600" s="77"/>
      <c r="F600" s="18"/>
      <c r="G600" s="73"/>
      <c r="H600" s="73"/>
      <c r="I600" s="98"/>
      <c r="J600" s="48"/>
      <c r="K600" s="72"/>
      <c r="L600" s="245"/>
      <c r="M600" s="47"/>
      <c r="N600" s="47"/>
      <c r="O600" s="47"/>
      <c r="P600" s="47"/>
      <c r="Q600" s="79"/>
      <c r="R600" s="79"/>
      <c r="S600" s="73"/>
      <c r="T600" s="73"/>
      <c r="U600" s="73"/>
      <c r="V600" s="19"/>
      <c r="W600" s="89"/>
      <c r="X600" s="73"/>
      <c r="Y600" s="73"/>
      <c r="Z600" s="73"/>
      <c r="AA600" s="18"/>
      <c r="AB600" s="18"/>
      <c r="AC600" s="73"/>
      <c r="AD600" s="69"/>
      <c r="AE600" s="73"/>
      <c r="AF600" s="22" t="str">
        <f t="shared" si="14"/>
        <v/>
      </c>
    </row>
    <row r="601" spans="2:32" ht="60" hidden="1" customHeight="1">
      <c r="B601" s="26" t="str">
        <f>IF('PCA Licit, Dispensa, Inexi'!$A600="","",VLOOKUP(A601,dados!$A$1:$B$24,2,FALSE))</f>
        <v/>
      </c>
      <c r="C601" s="77"/>
      <c r="D601" s="52"/>
      <c r="E601" s="77"/>
      <c r="F601" s="18"/>
      <c r="G601" s="73"/>
      <c r="H601" s="73"/>
      <c r="I601" s="98"/>
      <c r="J601" s="48"/>
      <c r="K601" s="72"/>
      <c r="L601" s="245"/>
      <c r="M601" s="47"/>
      <c r="N601" s="47"/>
      <c r="O601" s="47"/>
      <c r="P601" s="47"/>
      <c r="Q601" s="79"/>
      <c r="R601" s="79"/>
      <c r="S601" s="73"/>
      <c r="T601" s="73"/>
      <c r="U601" s="73"/>
      <c r="V601" s="19"/>
      <c r="W601" s="89"/>
      <c r="X601" s="73"/>
      <c r="Y601" s="73"/>
      <c r="Z601" s="73"/>
      <c r="AA601" s="18"/>
      <c r="AB601" s="18"/>
      <c r="AC601" s="73"/>
      <c r="AD601" s="69"/>
      <c r="AE601" s="73"/>
      <c r="AF601" s="22" t="str">
        <f t="shared" si="14"/>
        <v/>
      </c>
    </row>
    <row r="602" spans="2:32" ht="60" hidden="1" customHeight="1">
      <c r="B602" s="26" t="str">
        <f>IF('PCA Licit, Dispensa, Inexi'!$A601="","",VLOOKUP(A602,dados!$A$1:$B$24,2,FALSE))</f>
        <v/>
      </c>
      <c r="C602" s="77"/>
      <c r="D602" s="52"/>
      <c r="E602" s="77"/>
      <c r="F602" s="18"/>
      <c r="G602" s="73"/>
      <c r="H602" s="73"/>
      <c r="I602" s="98"/>
      <c r="J602" s="48"/>
      <c r="K602" s="72"/>
      <c r="L602" s="245"/>
      <c r="M602" s="47"/>
      <c r="N602" s="47"/>
      <c r="O602" s="47"/>
      <c r="P602" s="47"/>
      <c r="Q602" s="79"/>
      <c r="R602" s="79"/>
      <c r="S602" s="73"/>
      <c r="T602" s="73"/>
      <c r="U602" s="73"/>
      <c r="V602" s="19"/>
      <c r="W602" s="89"/>
      <c r="X602" s="73"/>
      <c r="Y602" s="73"/>
      <c r="Z602" s="73"/>
      <c r="AA602" s="18"/>
      <c r="AB602" s="18"/>
      <c r="AC602" s="73"/>
      <c r="AD602" s="69"/>
      <c r="AE602" s="73"/>
      <c r="AF602" s="22" t="str">
        <f t="shared" si="14"/>
        <v/>
      </c>
    </row>
    <row r="603" spans="2:32" ht="60" hidden="1" customHeight="1">
      <c r="B603" s="26" t="str">
        <f>IF('PCA Licit, Dispensa, Inexi'!$A602="","",VLOOKUP(A603,dados!$A$1:$B$24,2,FALSE))</f>
        <v/>
      </c>
      <c r="C603" s="77"/>
      <c r="D603" s="52"/>
      <c r="E603" s="77"/>
      <c r="F603" s="18"/>
      <c r="G603" s="73"/>
      <c r="H603" s="73"/>
      <c r="I603" s="98"/>
      <c r="J603" s="48"/>
      <c r="K603" s="72"/>
      <c r="L603" s="245"/>
      <c r="M603" s="47"/>
      <c r="N603" s="47"/>
      <c r="O603" s="47"/>
      <c r="P603" s="47"/>
      <c r="Q603" s="79"/>
      <c r="R603" s="79"/>
      <c r="S603" s="73"/>
      <c r="T603" s="73"/>
      <c r="U603" s="73"/>
      <c r="V603" s="19"/>
      <c r="W603" s="89"/>
      <c r="X603" s="73"/>
      <c r="Y603" s="73"/>
      <c r="Z603" s="73"/>
      <c r="AA603" s="18"/>
      <c r="AB603" s="18"/>
      <c r="AC603" s="73"/>
      <c r="AD603" s="69"/>
      <c r="AE603" s="73"/>
      <c r="AF603" s="22" t="str">
        <f t="shared" si="14"/>
        <v/>
      </c>
    </row>
    <row r="604" spans="2:32" ht="60" hidden="1" customHeight="1">
      <c r="B604" s="26" t="str">
        <f>IF('PCA Licit, Dispensa, Inexi'!$A603="","",VLOOKUP(A604,dados!$A$1:$B$24,2,FALSE))</f>
        <v/>
      </c>
      <c r="C604" s="77"/>
      <c r="D604" s="52"/>
      <c r="E604" s="77"/>
      <c r="F604" s="18"/>
      <c r="G604" s="73"/>
      <c r="H604" s="73"/>
      <c r="I604" s="98"/>
      <c r="J604" s="48"/>
      <c r="K604" s="72"/>
      <c r="L604" s="245"/>
      <c r="M604" s="47"/>
      <c r="N604" s="47"/>
      <c r="O604" s="47"/>
      <c r="P604" s="47"/>
      <c r="Q604" s="79"/>
      <c r="R604" s="79"/>
      <c r="S604" s="73"/>
      <c r="T604" s="73"/>
      <c r="U604" s="73"/>
      <c r="V604" s="19"/>
      <c r="W604" s="89"/>
      <c r="X604" s="73"/>
      <c r="Y604" s="73"/>
      <c r="Z604" s="73"/>
      <c r="AA604" s="18"/>
      <c r="AB604" s="18"/>
      <c r="AC604" s="73"/>
      <c r="AD604" s="69"/>
      <c r="AE604" s="73"/>
      <c r="AF604" s="22" t="str">
        <f t="shared" si="14"/>
        <v/>
      </c>
    </row>
    <row r="605" spans="2:32" ht="60" hidden="1" customHeight="1">
      <c r="B605" s="26" t="str">
        <f>IF('PCA Licit, Dispensa, Inexi'!$A604="","",VLOOKUP(A605,dados!$A$1:$B$24,2,FALSE))</f>
        <v/>
      </c>
      <c r="C605" s="77"/>
      <c r="D605" s="52"/>
      <c r="E605" s="77"/>
      <c r="F605" s="18"/>
      <c r="G605" s="73"/>
      <c r="H605" s="73"/>
      <c r="I605" s="98"/>
      <c r="J605" s="48"/>
      <c r="K605" s="72"/>
      <c r="L605" s="245"/>
      <c r="M605" s="47"/>
      <c r="N605" s="47"/>
      <c r="O605" s="47"/>
      <c r="P605" s="47"/>
      <c r="Q605" s="79"/>
      <c r="R605" s="79"/>
      <c r="S605" s="73"/>
      <c r="T605" s="73"/>
      <c r="U605" s="73"/>
      <c r="V605" s="89"/>
      <c r="W605" s="89"/>
      <c r="X605" s="73"/>
      <c r="Y605" s="73"/>
      <c r="Z605" s="73"/>
      <c r="AA605" s="18"/>
      <c r="AB605" s="18"/>
      <c r="AC605" s="73"/>
      <c r="AD605" s="69"/>
      <c r="AE605" s="73"/>
      <c r="AF605" s="22" t="str">
        <f t="shared" si="14"/>
        <v/>
      </c>
    </row>
    <row r="606" spans="2:32" ht="60" hidden="1" customHeight="1">
      <c r="B606" s="26" t="str">
        <f>IF('PCA Licit, Dispensa, Inexi'!$A605="","",VLOOKUP(A606,dados!$A$1:$B$24,2,FALSE))</f>
        <v/>
      </c>
      <c r="C606" s="77"/>
      <c r="D606" s="52"/>
      <c r="E606" s="77"/>
      <c r="F606" s="18"/>
      <c r="G606" s="73"/>
      <c r="H606" s="73"/>
      <c r="I606" s="98"/>
      <c r="J606" s="48"/>
      <c r="K606" s="72"/>
      <c r="L606" s="245"/>
      <c r="M606" s="47"/>
      <c r="N606" s="47"/>
      <c r="O606" s="47"/>
      <c r="P606" s="47"/>
      <c r="Q606" s="79"/>
      <c r="R606" s="79"/>
      <c r="S606" s="73"/>
      <c r="T606" s="73"/>
      <c r="U606" s="73"/>
      <c r="V606" s="73"/>
      <c r="W606" s="73"/>
      <c r="X606" s="73"/>
      <c r="Y606" s="73"/>
      <c r="Z606" s="73"/>
      <c r="AA606" s="18"/>
      <c r="AB606" s="18"/>
      <c r="AC606" s="73"/>
      <c r="AD606" s="69"/>
      <c r="AE606" s="73"/>
      <c r="AF606" s="22" t="str">
        <f t="shared" si="14"/>
        <v/>
      </c>
    </row>
    <row r="607" spans="2:32" ht="60" hidden="1" customHeight="1">
      <c r="B607" s="26" t="str">
        <f>IF('PCA Licit, Dispensa, Inexi'!$A606="","",VLOOKUP(A607,dados!$A$1:$B$24,2,FALSE))</f>
        <v/>
      </c>
      <c r="C607" s="77"/>
      <c r="D607" s="52"/>
      <c r="E607" s="77"/>
      <c r="F607" s="18"/>
      <c r="G607" s="73"/>
      <c r="H607" s="73"/>
      <c r="I607" s="98"/>
      <c r="J607" s="48"/>
      <c r="K607" s="72"/>
      <c r="L607" s="245"/>
      <c r="M607" s="47"/>
      <c r="N607" s="47"/>
      <c r="O607" s="47"/>
      <c r="P607" s="47"/>
      <c r="Q607" s="79"/>
      <c r="R607" s="79"/>
      <c r="S607" s="73"/>
      <c r="T607" s="73"/>
      <c r="U607" s="73"/>
      <c r="V607" s="73"/>
      <c r="W607" s="73"/>
      <c r="X607" s="73"/>
      <c r="Y607" s="73"/>
      <c r="Z607" s="73"/>
      <c r="AA607" s="18"/>
      <c r="AB607" s="18"/>
      <c r="AC607" s="73"/>
      <c r="AD607" s="69"/>
      <c r="AE607" s="73"/>
      <c r="AF607" s="22" t="str">
        <f t="shared" si="14"/>
        <v/>
      </c>
    </row>
    <row r="608" spans="2:32" ht="60" hidden="1" customHeight="1">
      <c r="B608" s="26" t="str">
        <f>IF('PCA Licit, Dispensa, Inexi'!$A607="","",VLOOKUP(A608,dados!$A$1:$B$24,2,FALSE))</f>
        <v/>
      </c>
      <c r="C608" s="77"/>
      <c r="D608" s="52"/>
      <c r="E608" s="77"/>
      <c r="F608" s="18"/>
      <c r="G608" s="73"/>
      <c r="H608" s="73"/>
      <c r="I608" s="98"/>
      <c r="J608" s="48"/>
      <c r="K608" s="72"/>
      <c r="L608" s="245"/>
      <c r="M608" s="47"/>
      <c r="N608" s="47"/>
      <c r="O608" s="47"/>
      <c r="P608" s="47"/>
      <c r="Q608" s="79"/>
      <c r="R608" s="79"/>
      <c r="S608" s="73"/>
      <c r="T608" s="73"/>
      <c r="U608" s="73"/>
      <c r="V608" s="73"/>
      <c r="W608" s="73"/>
      <c r="X608" s="73"/>
      <c r="Y608" s="73"/>
      <c r="Z608" s="73"/>
      <c r="AA608" s="18"/>
      <c r="AB608" s="18"/>
      <c r="AC608" s="73"/>
      <c r="AD608" s="69"/>
      <c r="AE608" s="73"/>
      <c r="AF608" s="22" t="str">
        <f t="shared" si="14"/>
        <v/>
      </c>
    </row>
    <row r="609" spans="2:32" ht="60" hidden="1" customHeight="1">
      <c r="B609" s="26" t="str">
        <f>IF('PCA Licit, Dispensa, Inexi'!$A608="","",VLOOKUP(A609,dados!$A$1:$B$24,2,FALSE))</f>
        <v/>
      </c>
      <c r="C609" s="77"/>
      <c r="D609" s="52"/>
      <c r="E609" s="77"/>
      <c r="F609" s="18"/>
      <c r="G609" s="73"/>
      <c r="H609" s="73"/>
      <c r="I609" s="98"/>
      <c r="J609" s="48"/>
      <c r="K609" s="72"/>
      <c r="L609" s="245"/>
      <c r="M609" s="47"/>
      <c r="N609" s="47"/>
      <c r="O609" s="47"/>
      <c r="P609" s="47"/>
      <c r="Q609" s="79"/>
      <c r="R609" s="79"/>
      <c r="S609" s="73"/>
      <c r="T609" s="73"/>
      <c r="U609" s="73"/>
      <c r="V609" s="73"/>
      <c r="W609" s="73"/>
      <c r="X609" s="73"/>
      <c r="Y609" s="73"/>
      <c r="Z609" s="73"/>
      <c r="AA609" s="18"/>
      <c r="AB609" s="18"/>
      <c r="AC609" s="73"/>
      <c r="AD609" s="69"/>
      <c r="AE609" s="73"/>
      <c r="AF609" s="22" t="str">
        <f t="shared" si="14"/>
        <v/>
      </c>
    </row>
    <row r="610" spans="2:32" ht="60" hidden="1" customHeight="1">
      <c r="B610" s="26" t="str">
        <f>IF('PCA Licit, Dispensa, Inexi'!$A609="","",VLOOKUP(A610,dados!$A$1:$B$24,2,FALSE))</f>
        <v/>
      </c>
      <c r="C610" s="77"/>
      <c r="D610" s="52"/>
      <c r="E610" s="77"/>
      <c r="F610" s="18"/>
      <c r="G610" s="73"/>
      <c r="H610" s="73"/>
      <c r="I610" s="98"/>
      <c r="J610" s="48"/>
      <c r="K610" s="72"/>
      <c r="L610" s="245"/>
      <c r="M610" s="47"/>
      <c r="N610" s="47"/>
      <c r="O610" s="47"/>
      <c r="P610" s="47"/>
      <c r="Q610" s="79"/>
      <c r="R610" s="79"/>
      <c r="S610" s="73"/>
      <c r="T610" s="73"/>
      <c r="U610" s="73"/>
      <c r="V610" s="73"/>
      <c r="W610" s="73"/>
      <c r="X610" s="73"/>
      <c r="Y610" s="73"/>
      <c r="Z610" s="73"/>
      <c r="AA610" s="18"/>
      <c r="AB610" s="18"/>
      <c r="AC610" s="73"/>
      <c r="AD610" s="69"/>
      <c r="AE610" s="73"/>
      <c r="AF610" s="22" t="str">
        <f t="shared" si="14"/>
        <v/>
      </c>
    </row>
    <row r="611" spans="2:32" ht="60" hidden="1" customHeight="1">
      <c r="B611" s="26" t="str">
        <f>IF('PCA Licit, Dispensa, Inexi'!$A610="","",VLOOKUP(A611,dados!$A$1:$B$24,2,FALSE))</f>
        <v/>
      </c>
      <c r="C611" s="77"/>
      <c r="D611" s="52"/>
      <c r="E611" s="77"/>
      <c r="F611" s="18"/>
      <c r="G611" s="73"/>
      <c r="H611" s="73"/>
      <c r="I611" s="98"/>
      <c r="J611" s="48"/>
      <c r="K611" s="72"/>
      <c r="L611" s="245"/>
      <c r="M611" s="47"/>
      <c r="N611" s="47"/>
      <c r="O611" s="47"/>
      <c r="P611" s="47"/>
      <c r="Q611" s="79"/>
      <c r="R611" s="79"/>
      <c r="S611" s="73"/>
      <c r="T611" s="73"/>
      <c r="U611" s="73"/>
      <c r="V611" s="73"/>
      <c r="W611" s="73"/>
      <c r="X611" s="73"/>
      <c r="Y611" s="73"/>
      <c r="Z611" s="73"/>
      <c r="AA611" s="18"/>
      <c r="AB611" s="18"/>
      <c r="AC611" s="73"/>
      <c r="AD611" s="69"/>
      <c r="AE611" s="73"/>
      <c r="AF611" s="22" t="str">
        <f t="shared" si="14"/>
        <v/>
      </c>
    </row>
    <row r="612" spans="2:32" ht="60" hidden="1" customHeight="1">
      <c r="B612" s="26" t="str">
        <f>IF('PCA Licit, Dispensa, Inexi'!$A611="","",VLOOKUP(A612,dados!$A$1:$B$24,2,FALSE))</f>
        <v/>
      </c>
      <c r="C612" s="77"/>
      <c r="D612" s="52"/>
      <c r="E612" s="77"/>
      <c r="F612" s="18"/>
      <c r="G612" s="73"/>
      <c r="H612" s="73"/>
      <c r="I612" s="98"/>
      <c r="J612" s="48"/>
      <c r="K612" s="72"/>
      <c r="L612" s="245"/>
      <c r="M612" s="47"/>
      <c r="N612" s="47"/>
      <c r="O612" s="47"/>
      <c r="P612" s="47"/>
      <c r="Q612" s="79"/>
      <c r="R612" s="79"/>
      <c r="S612" s="73"/>
      <c r="T612" s="73"/>
      <c r="U612" s="73"/>
      <c r="V612" s="73"/>
      <c r="W612" s="73"/>
      <c r="X612" s="73"/>
      <c r="Y612" s="73"/>
      <c r="Z612" s="73"/>
      <c r="AA612" s="18"/>
      <c r="AB612" s="18"/>
      <c r="AC612" s="73"/>
      <c r="AD612" s="69"/>
      <c r="AE612" s="73"/>
      <c r="AF612" s="22" t="str">
        <f t="shared" si="14"/>
        <v/>
      </c>
    </row>
    <row r="613" spans="2:32" ht="60" hidden="1" customHeight="1">
      <c r="B613" s="26" t="str">
        <f>IF('PCA Licit, Dispensa, Inexi'!$A612="","",VLOOKUP(A613,dados!$A$1:$B$24,2,FALSE))</f>
        <v/>
      </c>
      <c r="C613" s="77"/>
      <c r="D613" s="52"/>
      <c r="E613" s="77"/>
      <c r="F613" s="18"/>
      <c r="G613" s="73"/>
      <c r="H613" s="73"/>
      <c r="I613" s="98"/>
      <c r="J613" s="48"/>
      <c r="K613" s="72"/>
      <c r="L613" s="245"/>
      <c r="M613" s="47"/>
      <c r="N613" s="47"/>
      <c r="O613" s="47"/>
      <c r="P613" s="47"/>
      <c r="Q613" s="79"/>
      <c r="R613" s="79"/>
      <c r="S613" s="73"/>
      <c r="T613" s="73"/>
      <c r="U613" s="73"/>
      <c r="V613" s="73"/>
      <c r="W613" s="73"/>
      <c r="X613" s="73"/>
      <c r="Y613" s="73"/>
      <c r="Z613" s="73"/>
      <c r="AA613" s="18"/>
      <c r="AB613" s="18"/>
      <c r="AC613" s="73"/>
      <c r="AD613" s="69"/>
      <c r="AE613" s="73"/>
      <c r="AF613" s="22" t="str">
        <f t="shared" si="14"/>
        <v/>
      </c>
    </row>
    <row r="614" spans="2:32" ht="60" hidden="1" customHeight="1">
      <c r="B614" s="26" t="str">
        <f>IF('PCA Licit, Dispensa, Inexi'!$A613="","",VLOOKUP(A614,dados!$A$1:$B$24,2,FALSE))</f>
        <v/>
      </c>
      <c r="C614" s="77"/>
      <c r="D614" s="52"/>
      <c r="E614" s="77"/>
      <c r="F614" s="18"/>
      <c r="G614" s="73"/>
      <c r="H614" s="73"/>
      <c r="I614" s="98"/>
      <c r="J614" s="48"/>
      <c r="K614" s="72"/>
      <c r="L614" s="245"/>
      <c r="M614" s="47"/>
      <c r="N614" s="47"/>
      <c r="O614" s="47"/>
      <c r="P614" s="47"/>
      <c r="Q614" s="79"/>
      <c r="R614" s="79"/>
      <c r="S614" s="73"/>
      <c r="T614" s="73"/>
      <c r="U614" s="73"/>
      <c r="V614" s="73"/>
      <c r="W614" s="73"/>
      <c r="X614" s="73"/>
      <c r="Y614" s="73"/>
      <c r="Z614" s="73"/>
      <c r="AA614" s="18"/>
      <c r="AB614" s="18"/>
      <c r="AC614" s="73"/>
      <c r="AD614" s="69"/>
      <c r="AE614" s="73"/>
      <c r="AF614" s="22" t="str">
        <f t="shared" si="14"/>
        <v/>
      </c>
    </row>
    <row r="615" spans="2:32" ht="60" hidden="1" customHeight="1">
      <c r="B615" s="26" t="str">
        <f>IF('PCA Licit, Dispensa, Inexi'!$A614="","",VLOOKUP(A615,dados!$A$1:$B$24,2,FALSE))</f>
        <v/>
      </c>
      <c r="C615" s="77"/>
      <c r="D615" s="52"/>
      <c r="E615" s="77"/>
      <c r="F615" s="18"/>
      <c r="G615" s="73"/>
      <c r="H615" s="73"/>
      <c r="I615" s="98"/>
      <c r="J615" s="48"/>
      <c r="K615" s="72"/>
      <c r="L615" s="245"/>
      <c r="M615" s="47"/>
      <c r="N615" s="47"/>
      <c r="O615" s="47"/>
      <c r="P615" s="47"/>
      <c r="Q615" s="79"/>
      <c r="R615" s="79"/>
      <c r="S615" s="73"/>
      <c r="T615" s="73"/>
      <c r="U615" s="73"/>
      <c r="V615" s="73"/>
      <c r="W615" s="73"/>
      <c r="X615" s="73"/>
      <c r="Y615" s="73"/>
      <c r="Z615" s="73"/>
      <c r="AA615" s="18"/>
      <c r="AB615" s="18"/>
      <c r="AC615" s="73"/>
      <c r="AD615" s="69"/>
      <c r="AE615" s="73"/>
      <c r="AF615" s="22" t="str">
        <f t="shared" si="14"/>
        <v/>
      </c>
    </row>
    <row r="616" spans="2:32" ht="60" hidden="1" customHeight="1">
      <c r="B616" s="26" t="str">
        <f>IF('PCA Licit, Dispensa, Inexi'!$A615="","",VLOOKUP(A616,dados!$A$1:$B$24,2,FALSE))</f>
        <v/>
      </c>
      <c r="C616" s="77"/>
      <c r="D616" s="52"/>
      <c r="E616" s="77"/>
      <c r="F616" s="18"/>
      <c r="G616" s="73"/>
      <c r="H616" s="73"/>
      <c r="I616" s="98"/>
      <c r="J616" s="48"/>
      <c r="K616" s="72"/>
      <c r="L616" s="245"/>
      <c r="M616" s="47"/>
      <c r="N616" s="47"/>
      <c r="O616" s="47"/>
      <c r="P616" s="47"/>
      <c r="Q616" s="79"/>
      <c r="R616" s="79"/>
      <c r="S616" s="73"/>
      <c r="T616" s="73"/>
      <c r="U616" s="73"/>
      <c r="V616" s="73"/>
      <c r="W616" s="73"/>
      <c r="X616" s="73"/>
      <c r="Y616" s="73"/>
      <c r="Z616" s="73"/>
      <c r="AA616" s="18"/>
      <c r="AB616" s="18"/>
      <c r="AC616" s="73"/>
      <c r="AD616" s="69"/>
      <c r="AE616" s="73"/>
      <c r="AF616" s="22" t="str">
        <f t="shared" si="14"/>
        <v/>
      </c>
    </row>
    <row r="617" spans="2:32" ht="60" hidden="1" customHeight="1">
      <c r="B617" s="26" t="str">
        <f>IF('PCA Licit, Dispensa, Inexi'!$A616="","",VLOOKUP(A617,dados!$A$1:$B$24,2,FALSE))</f>
        <v/>
      </c>
      <c r="C617" s="77"/>
      <c r="D617" s="52"/>
      <c r="E617" s="77"/>
      <c r="F617" s="18"/>
      <c r="G617" s="73"/>
      <c r="H617" s="73"/>
      <c r="I617" s="98"/>
      <c r="J617" s="48"/>
      <c r="K617" s="72"/>
      <c r="L617" s="245"/>
      <c r="M617" s="47"/>
      <c r="N617" s="47"/>
      <c r="O617" s="47"/>
      <c r="P617" s="47"/>
      <c r="Q617" s="79"/>
      <c r="R617" s="79"/>
      <c r="S617" s="73"/>
      <c r="T617" s="73"/>
      <c r="U617" s="73"/>
      <c r="V617" s="73"/>
      <c r="W617" s="73"/>
      <c r="X617" s="73"/>
      <c r="Y617" s="73"/>
      <c r="Z617" s="73"/>
      <c r="AA617" s="18"/>
      <c r="AB617" s="18"/>
      <c r="AC617" s="73"/>
      <c r="AD617" s="69"/>
      <c r="AE617" s="73"/>
      <c r="AF617" s="22" t="str">
        <f t="shared" si="14"/>
        <v/>
      </c>
    </row>
    <row r="618" spans="2:32" ht="60" hidden="1" customHeight="1">
      <c r="B618" s="26" t="str">
        <f>IF('PCA Licit, Dispensa, Inexi'!$A617="","",VLOOKUP(A618,dados!$A$1:$B$24,2,FALSE))</f>
        <v/>
      </c>
      <c r="C618" s="77"/>
      <c r="D618" s="52"/>
      <c r="E618" s="77"/>
      <c r="F618" s="18"/>
      <c r="G618" s="73"/>
      <c r="H618" s="73"/>
      <c r="I618" s="98"/>
      <c r="J618" s="48"/>
      <c r="K618" s="72"/>
      <c r="L618" s="245"/>
      <c r="M618" s="47"/>
      <c r="N618" s="47"/>
      <c r="O618" s="47"/>
      <c r="P618" s="47"/>
      <c r="Q618" s="79"/>
      <c r="R618" s="79"/>
      <c r="S618" s="73"/>
      <c r="T618" s="73"/>
      <c r="U618" s="73"/>
      <c r="V618" s="73"/>
      <c r="W618" s="73"/>
      <c r="X618" s="73"/>
      <c r="Y618" s="73"/>
      <c r="Z618" s="73"/>
      <c r="AA618" s="18"/>
      <c r="AB618" s="18"/>
      <c r="AC618" s="73"/>
      <c r="AD618" s="69"/>
      <c r="AE618" s="73"/>
      <c r="AF618" s="22" t="str">
        <f t="shared" si="14"/>
        <v/>
      </c>
    </row>
    <row r="619" spans="2:32" ht="60" hidden="1" customHeight="1">
      <c r="B619" s="26" t="str">
        <f>IF('PCA Licit, Dispensa, Inexi'!$A618="","",VLOOKUP(A619,dados!$A$1:$B$24,2,FALSE))</f>
        <v/>
      </c>
      <c r="C619" s="77"/>
      <c r="D619" s="52"/>
      <c r="E619" s="77"/>
      <c r="F619" s="18"/>
      <c r="G619" s="73"/>
      <c r="H619" s="73"/>
      <c r="I619" s="98"/>
      <c r="J619" s="48"/>
      <c r="K619" s="72"/>
      <c r="L619" s="245"/>
      <c r="M619" s="47"/>
      <c r="N619" s="47"/>
      <c r="O619" s="47"/>
      <c r="P619" s="47"/>
      <c r="Q619" s="79"/>
      <c r="R619" s="79"/>
      <c r="S619" s="73"/>
      <c r="T619" s="73"/>
      <c r="U619" s="73"/>
      <c r="V619" s="73"/>
      <c r="W619" s="73"/>
      <c r="X619" s="73"/>
      <c r="Y619" s="73"/>
      <c r="Z619" s="73"/>
      <c r="AA619" s="18"/>
      <c r="AB619" s="18"/>
      <c r="AC619" s="73"/>
      <c r="AD619" s="69"/>
      <c r="AE619" s="73"/>
      <c r="AF619" s="22" t="str">
        <f t="shared" si="14"/>
        <v/>
      </c>
    </row>
    <row r="620" spans="2:32" ht="60" hidden="1" customHeight="1">
      <c r="B620" s="26" t="str">
        <f>IF('PCA Licit, Dispensa, Inexi'!$A619="","",VLOOKUP(A620,dados!$A$1:$B$24,2,FALSE))</f>
        <v/>
      </c>
      <c r="C620" s="77"/>
      <c r="D620" s="52"/>
      <c r="E620" s="77"/>
      <c r="F620" s="18"/>
      <c r="G620" s="73"/>
      <c r="H620" s="73"/>
      <c r="I620" s="98"/>
      <c r="J620" s="48"/>
      <c r="K620" s="72"/>
      <c r="L620" s="245"/>
      <c r="M620" s="47"/>
      <c r="N620" s="47"/>
      <c r="O620" s="47"/>
      <c r="P620" s="47"/>
      <c r="Q620" s="79"/>
      <c r="R620" s="79"/>
      <c r="S620" s="73"/>
      <c r="T620" s="73"/>
      <c r="U620" s="73"/>
      <c r="V620" s="73"/>
      <c r="W620" s="73"/>
      <c r="X620" s="73"/>
      <c r="Y620" s="73"/>
      <c r="Z620" s="73"/>
      <c r="AA620" s="18"/>
      <c r="AB620" s="18"/>
      <c r="AC620" s="73"/>
      <c r="AD620" s="69"/>
      <c r="AE620" s="73"/>
      <c r="AF620" s="22" t="str">
        <f t="shared" si="14"/>
        <v/>
      </c>
    </row>
    <row r="621" spans="2:32" ht="60" hidden="1" customHeight="1">
      <c r="B621" s="26" t="str">
        <f>IF('PCA Licit, Dispensa, Inexi'!$A620="","",VLOOKUP(A621,dados!$A$1:$B$24,2,FALSE))</f>
        <v/>
      </c>
      <c r="C621" s="77"/>
      <c r="D621" s="52"/>
      <c r="E621" s="77"/>
      <c r="F621" s="18"/>
      <c r="G621" s="73"/>
      <c r="H621" s="73"/>
      <c r="I621" s="98"/>
      <c r="J621" s="48"/>
      <c r="K621" s="72"/>
      <c r="L621" s="245"/>
      <c r="M621" s="47"/>
      <c r="N621" s="47"/>
      <c r="O621" s="47"/>
      <c r="P621" s="47"/>
      <c r="Q621" s="79"/>
      <c r="R621" s="79"/>
      <c r="S621" s="73"/>
      <c r="T621" s="73"/>
      <c r="U621" s="73"/>
      <c r="V621" s="73"/>
      <c r="W621" s="73"/>
      <c r="X621" s="73"/>
      <c r="Y621" s="73"/>
      <c r="Z621" s="73"/>
      <c r="AA621" s="18"/>
      <c r="AB621" s="18"/>
      <c r="AC621" s="73"/>
      <c r="AD621" s="69"/>
      <c r="AE621" s="73"/>
      <c r="AF621" s="22" t="str">
        <f t="shared" si="14"/>
        <v/>
      </c>
    </row>
    <row r="622" spans="2:32" ht="60" hidden="1" customHeight="1">
      <c r="B622" s="26" t="str">
        <f>IF('PCA Licit, Dispensa, Inexi'!$A621="","",VLOOKUP(A622,dados!$A$1:$B$24,2,FALSE))</f>
        <v/>
      </c>
      <c r="C622" s="77"/>
      <c r="D622" s="52"/>
      <c r="E622" s="77"/>
      <c r="F622" s="18"/>
      <c r="G622" s="73"/>
      <c r="H622" s="73"/>
      <c r="I622" s="98"/>
      <c r="J622" s="48"/>
      <c r="K622" s="72"/>
      <c r="L622" s="245"/>
      <c r="M622" s="47"/>
      <c r="N622" s="47"/>
      <c r="O622" s="47"/>
      <c r="P622" s="47"/>
      <c r="Q622" s="79"/>
      <c r="R622" s="79"/>
      <c r="S622" s="73"/>
      <c r="T622" s="73"/>
      <c r="U622" s="73"/>
      <c r="V622" s="73"/>
      <c r="W622" s="73"/>
      <c r="X622" s="73"/>
      <c r="Y622" s="73"/>
      <c r="Z622" s="73"/>
      <c r="AA622" s="18"/>
      <c r="AB622" s="18"/>
      <c r="AC622" s="73"/>
      <c r="AD622" s="69"/>
      <c r="AE622" s="73"/>
      <c r="AF622" s="22" t="str">
        <f t="shared" si="14"/>
        <v/>
      </c>
    </row>
    <row r="623" spans="2:32" ht="60" hidden="1" customHeight="1">
      <c r="B623" s="26" t="str">
        <f>IF('PCA Licit, Dispensa, Inexi'!$A622="","",VLOOKUP(A623,dados!$A$1:$B$24,2,FALSE))</f>
        <v/>
      </c>
      <c r="C623" s="77"/>
      <c r="D623" s="52"/>
      <c r="E623" s="77"/>
      <c r="F623" s="18"/>
      <c r="G623" s="73"/>
      <c r="H623" s="73"/>
      <c r="I623" s="98"/>
      <c r="J623" s="48"/>
      <c r="K623" s="72"/>
      <c r="L623" s="245"/>
      <c r="M623" s="47"/>
      <c r="N623" s="47"/>
      <c r="O623" s="47"/>
      <c r="P623" s="47"/>
      <c r="Q623" s="79"/>
      <c r="R623" s="79"/>
      <c r="S623" s="73"/>
      <c r="T623" s="73"/>
      <c r="U623" s="73"/>
      <c r="V623" s="73"/>
      <c r="W623" s="73"/>
      <c r="X623" s="73"/>
      <c r="Y623" s="73"/>
      <c r="Z623" s="73"/>
      <c r="AA623" s="18"/>
      <c r="AB623" s="18"/>
      <c r="AC623" s="73"/>
      <c r="AD623" s="69"/>
      <c r="AE623" s="73"/>
      <c r="AF623" s="22" t="str">
        <f t="shared" si="14"/>
        <v/>
      </c>
    </row>
    <row r="624" spans="2:32" ht="60" hidden="1" customHeight="1">
      <c r="B624" s="26" t="str">
        <f>IF('PCA Licit, Dispensa, Inexi'!$A623="","",VLOOKUP(A624,dados!$A$1:$B$24,2,FALSE))</f>
        <v/>
      </c>
      <c r="C624" s="77"/>
      <c r="D624" s="52"/>
      <c r="E624" s="77"/>
      <c r="F624" s="18"/>
      <c r="G624" s="73"/>
      <c r="H624" s="73"/>
      <c r="I624" s="98"/>
      <c r="J624" s="48"/>
      <c r="K624" s="72"/>
      <c r="L624" s="245"/>
      <c r="M624" s="47"/>
      <c r="N624" s="47"/>
      <c r="O624" s="47"/>
      <c r="P624" s="47"/>
      <c r="Q624" s="79"/>
      <c r="R624" s="79"/>
      <c r="S624" s="73"/>
      <c r="T624" s="73"/>
      <c r="U624" s="73"/>
      <c r="V624" s="73"/>
      <c r="W624" s="73"/>
      <c r="X624" s="73"/>
      <c r="Y624" s="73"/>
      <c r="Z624" s="73"/>
      <c r="AA624" s="18"/>
      <c r="AB624" s="18"/>
      <c r="AC624" s="73"/>
      <c r="AD624" s="69"/>
      <c r="AE624" s="73"/>
      <c r="AF624" s="22" t="str">
        <f t="shared" si="14"/>
        <v/>
      </c>
    </row>
    <row r="625" spans="2:32" ht="60" hidden="1" customHeight="1">
      <c r="B625" s="26" t="str">
        <f>IF('PCA Licit, Dispensa, Inexi'!$A624="","",VLOOKUP(A625,dados!$A$1:$B$24,2,FALSE))</f>
        <v/>
      </c>
      <c r="C625" s="77"/>
      <c r="D625" s="52"/>
      <c r="E625" s="77"/>
      <c r="F625" s="18"/>
      <c r="G625" s="73"/>
      <c r="H625" s="73"/>
      <c r="I625" s="98"/>
      <c r="J625" s="48"/>
      <c r="K625" s="72"/>
      <c r="L625" s="245"/>
      <c r="M625" s="47"/>
      <c r="N625" s="47"/>
      <c r="O625" s="47"/>
      <c r="P625" s="47"/>
      <c r="Q625" s="79"/>
      <c r="R625" s="79"/>
      <c r="S625" s="73"/>
      <c r="T625" s="73"/>
      <c r="U625" s="73"/>
      <c r="V625" s="73"/>
      <c r="W625" s="73"/>
      <c r="X625" s="73"/>
      <c r="Y625" s="73"/>
      <c r="Z625" s="73"/>
      <c r="AA625" s="18"/>
      <c r="AB625" s="18"/>
      <c r="AC625" s="73"/>
      <c r="AD625" s="69"/>
      <c r="AE625" s="73"/>
      <c r="AF625" s="22" t="str">
        <f t="shared" si="14"/>
        <v/>
      </c>
    </row>
    <row r="626" spans="2:32" ht="60" hidden="1" customHeight="1">
      <c r="B626" s="26" t="str">
        <f>IF('PCA Licit, Dispensa, Inexi'!$A625="","",VLOOKUP(A626,dados!$A$1:$B$24,2,FALSE))</f>
        <v/>
      </c>
      <c r="C626" s="77"/>
      <c r="D626" s="52"/>
      <c r="E626" s="77"/>
      <c r="F626" s="18"/>
      <c r="G626" s="73"/>
      <c r="H626" s="73"/>
      <c r="I626" s="98"/>
      <c r="J626" s="48"/>
      <c r="K626" s="72"/>
      <c r="L626" s="245"/>
      <c r="M626" s="47"/>
      <c r="N626" s="47"/>
      <c r="O626" s="47"/>
      <c r="P626" s="47"/>
      <c r="Q626" s="79"/>
      <c r="R626" s="79"/>
      <c r="S626" s="73"/>
      <c r="T626" s="73"/>
      <c r="U626" s="73"/>
      <c r="V626" s="73"/>
      <c r="W626" s="73"/>
      <c r="X626" s="73"/>
      <c r="Y626" s="73"/>
      <c r="Z626" s="73"/>
      <c r="AA626" s="18"/>
      <c r="AB626" s="18"/>
      <c r="AC626" s="73"/>
      <c r="AD626" s="69"/>
      <c r="AE626" s="73"/>
      <c r="AF626" s="22" t="str">
        <f t="shared" si="14"/>
        <v/>
      </c>
    </row>
    <row r="627" spans="2:32" ht="60" hidden="1" customHeight="1">
      <c r="B627" s="26" t="str">
        <f>IF('PCA Licit, Dispensa, Inexi'!$A626="","",VLOOKUP(A627,dados!$A$1:$B$24,2,FALSE))</f>
        <v/>
      </c>
      <c r="C627" s="77"/>
      <c r="D627" s="52"/>
      <c r="E627" s="77"/>
      <c r="F627" s="18"/>
      <c r="G627" s="73"/>
      <c r="H627" s="73"/>
      <c r="I627" s="98"/>
      <c r="J627" s="48"/>
      <c r="K627" s="72"/>
      <c r="L627" s="245"/>
      <c r="M627" s="47"/>
      <c r="N627" s="47"/>
      <c r="O627" s="47"/>
      <c r="P627" s="47"/>
      <c r="Q627" s="79"/>
      <c r="R627" s="79"/>
      <c r="S627" s="73"/>
      <c r="T627" s="73"/>
      <c r="U627" s="73"/>
      <c r="V627" s="73"/>
      <c r="W627" s="73"/>
      <c r="X627" s="73"/>
      <c r="Y627" s="73"/>
      <c r="Z627" s="73"/>
      <c r="AA627" s="18"/>
      <c r="AB627" s="18"/>
      <c r="AC627" s="73"/>
      <c r="AD627" s="69"/>
      <c r="AE627" s="73"/>
      <c r="AF627" s="22" t="str">
        <f t="shared" si="14"/>
        <v/>
      </c>
    </row>
    <row r="628" spans="2:32" ht="60" hidden="1" customHeight="1">
      <c r="B628" s="26" t="str">
        <f>IF('PCA Licit, Dispensa, Inexi'!$A627="","",VLOOKUP(A628,dados!$A$1:$B$24,2,FALSE))</f>
        <v/>
      </c>
      <c r="C628" s="77"/>
      <c r="D628" s="52"/>
      <c r="E628" s="77"/>
      <c r="F628" s="18"/>
      <c r="G628" s="73"/>
      <c r="H628" s="73"/>
      <c r="I628" s="98"/>
      <c r="J628" s="48"/>
      <c r="K628" s="72"/>
      <c r="L628" s="245"/>
      <c r="M628" s="47"/>
      <c r="N628" s="47"/>
      <c r="O628" s="47"/>
      <c r="P628" s="47"/>
      <c r="Q628" s="79"/>
      <c r="R628" s="79"/>
      <c r="S628" s="73"/>
      <c r="T628" s="73"/>
      <c r="U628" s="73"/>
      <c r="V628" s="73"/>
      <c r="W628" s="73"/>
      <c r="X628" s="73"/>
      <c r="Y628" s="73"/>
      <c r="Z628" s="73"/>
      <c r="AA628" s="18"/>
      <c r="AB628" s="18"/>
      <c r="AC628" s="73"/>
      <c r="AD628" s="69"/>
      <c r="AE628" s="73"/>
      <c r="AF628" s="22" t="str">
        <f t="shared" si="14"/>
        <v/>
      </c>
    </row>
    <row r="629" spans="2:32" ht="60" hidden="1" customHeight="1">
      <c r="B629" s="26" t="str">
        <f>IF('PCA Licit, Dispensa, Inexi'!$A628="","",VLOOKUP(A629,dados!$A$1:$B$24,2,FALSE))</f>
        <v/>
      </c>
      <c r="C629" s="77"/>
      <c r="D629" s="52"/>
      <c r="E629" s="77"/>
      <c r="F629" s="18"/>
      <c r="G629" s="73"/>
      <c r="H629" s="73"/>
      <c r="I629" s="98"/>
      <c r="J629" s="48"/>
      <c r="K629" s="72"/>
      <c r="L629" s="245"/>
      <c r="M629" s="47"/>
      <c r="N629" s="47"/>
      <c r="O629" s="47"/>
      <c r="P629" s="47"/>
      <c r="Q629" s="79"/>
      <c r="R629" s="79"/>
      <c r="S629" s="73"/>
      <c r="T629" s="73"/>
      <c r="U629" s="73"/>
      <c r="V629" s="73"/>
      <c r="W629" s="73"/>
      <c r="X629" s="73"/>
      <c r="Y629" s="73"/>
      <c r="Z629" s="73"/>
      <c r="AA629" s="18"/>
      <c r="AB629" s="18"/>
      <c r="AC629" s="73"/>
      <c r="AD629" s="69"/>
      <c r="AE629" s="73"/>
      <c r="AF629" s="22" t="str">
        <f t="shared" si="14"/>
        <v/>
      </c>
    </row>
    <row r="630" spans="2:32" ht="60" hidden="1" customHeight="1">
      <c r="B630" s="26" t="str">
        <f>IF('PCA Licit, Dispensa, Inexi'!$A629="","",VLOOKUP(A630,dados!$A$1:$B$24,2,FALSE))</f>
        <v/>
      </c>
      <c r="C630" s="77"/>
      <c r="D630" s="52"/>
      <c r="E630" s="77"/>
      <c r="F630" s="18"/>
      <c r="G630" s="73"/>
      <c r="H630" s="73"/>
      <c r="I630" s="98"/>
      <c r="J630" s="48"/>
      <c r="K630" s="72"/>
      <c r="L630" s="245"/>
      <c r="M630" s="47"/>
      <c r="N630" s="47"/>
      <c r="O630" s="47"/>
      <c r="P630" s="47"/>
      <c r="Q630" s="79"/>
      <c r="R630" s="79"/>
      <c r="S630" s="73"/>
      <c r="T630" s="73"/>
      <c r="U630" s="73"/>
      <c r="V630" s="73"/>
      <c r="W630" s="73"/>
      <c r="X630" s="73"/>
      <c r="Y630" s="73"/>
      <c r="Z630" s="73"/>
      <c r="AA630" s="18"/>
      <c r="AB630" s="18"/>
      <c r="AC630" s="73"/>
      <c r="AD630" s="69"/>
      <c r="AE630" s="73"/>
      <c r="AF630" s="22" t="str">
        <f t="shared" si="14"/>
        <v/>
      </c>
    </row>
    <row r="631" spans="2:32" ht="60" hidden="1" customHeight="1">
      <c r="B631" s="26" t="str">
        <f>IF('PCA Licit, Dispensa, Inexi'!$A630="","",VLOOKUP(A631,dados!$A$1:$B$24,2,FALSE))</f>
        <v/>
      </c>
      <c r="C631" s="77"/>
      <c r="D631" s="52"/>
      <c r="E631" s="77"/>
      <c r="F631" s="18"/>
      <c r="G631" s="73"/>
      <c r="H631" s="73"/>
      <c r="I631" s="98"/>
      <c r="J631" s="48"/>
      <c r="K631" s="72"/>
      <c r="L631" s="245"/>
      <c r="M631" s="47"/>
      <c r="N631" s="47"/>
      <c r="O631" s="47"/>
      <c r="P631" s="47"/>
      <c r="Q631" s="79"/>
      <c r="R631" s="79"/>
      <c r="S631" s="73"/>
      <c r="T631" s="73"/>
      <c r="U631" s="73"/>
      <c r="V631" s="73"/>
      <c r="W631" s="73"/>
      <c r="X631" s="73"/>
      <c r="Y631" s="73"/>
      <c r="Z631" s="73"/>
      <c r="AA631" s="18"/>
      <c r="AB631" s="18"/>
      <c r="AC631" s="73"/>
      <c r="AD631" s="69"/>
      <c r="AE631" s="73"/>
      <c r="AF631" s="22" t="str">
        <f t="shared" si="14"/>
        <v/>
      </c>
    </row>
    <row r="632" spans="2:32" ht="60" hidden="1" customHeight="1">
      <c r="B632" s="26" t="str">
        <f>IF('PCA Licit, Dispensa, Inexi'!$A631="","",VLOOKUP(A632,dados!$A$1:$B$24,2,FALSE))</f>
        <v/>
      </c>
      <c r="C632" s="77"/>
      <c r="D632" s="52"/>
      <c r="E632" s="77"/>
      <c r="F632" s="18"/>
      <c r="G632" s="73"/>
      <c r="H632" s="73"/>
      <c r="I632" s="98"/>
      <c r="J632" s="48"/>
      <c r="K632" s="72"/>
      <c r="L632" s="245"/>
      <c r="M632" s="47"/>
      <c r="N632" s="47"/>
      <c r="O632" s="47"/>
      <c r="P632" s="47"/>
      <c r="Q632" s="79"/>
      <c r="R632" s="79"/>
      <c r="S632" s="73"/>
      <c r="T632" s="73"/>
      <c r="U632" s="73"/>
      <c r="V632" s="73"/>
      <c r="W632" s="73"/>
      <c r="X632" s="73"/>
      <c r="Y632" s="73"/>
      <c r="Z632" s="73"/>
      <c r="AA632" s="18"/>
      <c r="AB632" s="18"/>
      <c r="AC632" s="73"/>
      <c r="AD632" s="69"/>
      <c r="AE632" s="73"/>
      <c r="AF632" s="22" t="str">
        <f t="shared" si="14"/>
        <v/>
      </c>
    </row>
    <row r="633" spans="2:32" ht="60" hidden="1" customHeight="1">
      <c r="B633" s="26" t="str">
        <f>IF('PCA Licit, Dispensa, Inexi'!$A632="","",VLOOKUP(A633,dados!$A$1:$B$24,2,FALSE))</f>
        <v/>
      </c>
      <c r="C633" s="77"/>
      <c r="D633" s="52"/>
      <c r="E633" s="77"/>
      <c r="F633" s="18"/>
      <c r="G633" s="73"/>
      <c r="H633" s="73"/>
      <c r="I633" s="98"/>
      <c r="J633" s="48"/>
      <c r="K633" s="72"/>
      <c r="L633" s="245"/>
      <c r="M633" s="47"/>
      <c r="N633" s="47"/>
      <c r="O633" s="47"/>
      <c r="P633" s="47"/>
      <c r="Q633" s="79"/>
      <c r="R633" s="79"/>
      <c r="S633" s="73"/>
      <c r="T633" s="73"/>
      <c r="U633" s="73"/>
      <c r="V633" s="73"/>
      <c r="W633" s="73"/>
      <c r="X633" s="73"/>
      <c r="Y633" s="73"/>
      <c r="Z633" s="73"/>
      <c r="AA633" s="18"/>
      <c r="AB633" s="18"/>
      <c r="AC633" s="73"/>
      <c r="AD633" s="69"/>
      <c r="AE633" s="73"/>
      <c r="AF633" s="22" t="str">
        <f t="shared" si="14"/>
        <v/>
      </c>
    </row>
    <row r="634" spans="2:32" ht="60" hidden="1" customHeight="1">
      <c r="B634" s="26" t="str">
        <f>IF('PCA Licit, Dispensa, Inexi'!$A633="","",VLOOKUP(A634,dados!$A$1:$B$24,2,FALSE))</f>
        <v/>
      </c>
      <c r="C634" s="77"/>
      <c r="D634" s="52"/>
      <c r="E634" s="77"/>
      <c r="F634" s="18"/>
      <c r="G634" s="73"/>
      <c r="H634" s="73"/>
      <c r="I634" s="98"/>
      <c r="J634" s="48"/>
      <c r="K634" s="72"/>
      <c r="L634" s="245"/>
      <c r="M634" s="47"/>
      <c r="N634" s="47"/>
      <c r="O634" s="47"/>
      <c r="P634" s="47"/>
      <c r="Q634" s="79"/>
      <c r="R634" s="79"/>
      <c r="S634" s="73"/>
      <c r="T634" s="73"/>
      <c r="U634" s="73"/>
      <c r="V634" s="73"/>
      <c r="W634" s="73"/>
      <c r="X634" s="73"/>
      <c r="Y634" s="73"/>
      <c r="Z634" s="73"/>
      <c r="AA634" s="18"/>
      <c r="AB634" s="18"/>
      <c r="AC634" s="73"/>
      <c r="AD634" s="69"/>
      <c r="AE634" s="73"/>
      <c r="AF634" s="22" t="str">
        <f t="shared" si="14"/>
        <v/>
      </c>
    </row>
    <row r="635" spans="2:32" ht="60" hidden="1" customHeight="1">
      <c r="B635" s="26" t="str">
        <f>IF('PCA Licit, Dispensa, Inexi'!$A634="","",VLOOKUP(A635,dados!$A$1:$B$24,2,FALSE))</f>
        <v/>
      </c>
      <c r="C635" s="77"/>
      <c r="D635" s="52"/>
      <c r="E635" s="77"/>
      <c r="F635" s="18"/>
      <c r="G635" s="73"/>
      <c r="H635" s="73"/>
      <c r="I635" s="98"/>
      <c r="J635" s="48"/>
      <c r="K635" s="72"/>
      <c r="L635" s="245"/>
      <c r="M635" s="47"/>
      <c r="N635" s="47"/>
      <c r="O635" s="47"/>
      <c r="P635" s="47"/>
      <c r="Q635" s="79"/>
      <c r="R635" s="79"/>
      <c r="S635" s="73"/>
      <c r="T635" s="73"/>
      <c r="U635" s="73"/>
      <c r="V635" s="73"/>
      <c r="W635" s="73"/>
      <c r="X635" s="73"/>
      <c r="Y635" s="73"/>
      <c r="Z635" s="73"/>
      <c r="AA635" s="18"/>
      <c r="AB635" s="18"/>
      <c r="AC635" s="73"/>
      <c r="AD635" s="69"/>
      <c r="AE635" s="73"/>
      <c r="AF635" s="22" t="str">
        <f t="shared" si="14"/>
        <v/>
      </c>
    </row>
    <row r="636" spans="2:32" ht="60" hidden="1" customHeight="1">
      <c r="B636" s="26" t="str">
        <f>IF('PCA Licit, Dispensa, Inexi'!$A635="","",VLOOKUP(A636,dados!$A$1:$B$24,2,FALSE))</f>
        <v/>
      </c>
      <c r="C636" s="77"/>
      <c r="D636" s="52"/>
      <c r="E636" s="77"/>
      <c r="F636" s="18"/>
      <c r="G636" s="73"/>
      <c r="H636" s="73"/>
      <c r="I636" s="98"/>
      <c r="J636" s="48"/>
      <c r="K636" s="72"/>
      <c r="L636" s="245"/>
      <c r="M636" s="47"/>
      <c r="N636" s="47"/>
      <c r="O636" s="47"/>
      <c r="P636" s="47"/>
      <c r="Q636" s="79"/>
      <c r="R636" s="79"/>
      <c r="S636" s="73"/>
      <c r="T636" s="73"/>
      <c r="U636" s="73"/>
      <c r="V636" s="73"/>
      <c r="W636" s="73"/>
      <c r="X636" s="73"/>
      <c r="Y636" s="73"/>
      <c r="Z636" s="73"/>
      <c r="AA636" s="18"/>
      <c r="AB636" s="18"/>
      <c r="AC636" s="73"/>
      <c r="AD636" s="69"/>
      <c r="AE636" s="73"/>
      <c r="AF636" s="22" t="str">
        <f t="shared" si="14"/>
        <v/>
      </c>
    </row>
    <row r="637" spans="2:32" ht="60" hidden="1" customHeight="1">
      <c r="B637" s="26" t="str">
        <f>IF('PCA Licit, Dispensa, Inexi'!$A636="","",VLOOKUP(A637,dados!$A$1:$B$24,2,FALSE))</f>
        <v/>
      </c>
      <c r="C637" s="77"/>
      <c r="D637" s="52"/>
      <c r="E637" s="77"/>
      <c r="F637" s="18"/>
      <c r="G637" s="73"/>
      <c r="H637" s="73"/>
      <c r="I637" s="98"/>
      <c r="J637" s="48"/>
      <c r="K637" s="72"/>
      <c r="L637" s="245"/>
      <c r="M637" s="47"/>
      <c r="N637" s="47"/>
      <c r="O637" s="47"/>
      <c r="P637" s="47"/>
      <c r="Q637" s="79"/>
      <c r="R637" s="79"/>
      <c r="S637" s="73"/>
      <c r="T637" s="73"/>
      <c r="U637" s="73"/>
      <c r="V637" s="73"/>
      <c r="W637" s="73"/>
      <c r="X637" s="73"/>
      <c r="Y637" s="73"/>
      <c r="Z637" s="73"/>
      <c r="AA637" s="18"/>
      <c r="AB637" s="18"/>
      <c r="AC637" s="73"/>
      <c r="AD637" s="69"/>
      <c r="AE637" s="73"/>
      <c r="AF637" s="22" t="str">
        <f t="shared" si="14"/>
        <v/>
      </c>
    </row>
    <row r="638" spans="2:32" ht="60" hidden="1" customHeight="1">
      <c r="B638" s="26" t="str">
        <f>IF('PCA Licit, Dispensa, Inexi'!$A637="","",VLOOKUP(A638,dados!$A$1:$B$24,2,FALSE))</f>
        <v/>
      </c>
      <c r="C638" s="77"/>
      <c r="D638" s="52"/>
      <c r="E638" s="77"/>
      <c r="F638" s="18"/>
      <c r="G638" s="73"/>
      <c r="H638" s="73"/>
      <c r="I638" s="98"/>
      <c r="J638" s="48"/>
      <c r="K638" s="72"/>
      <c r="L638" s="245"/>
      <c r="M638" s="47"/>
      <c r="N638" s="47"/>
      <c r="O638" s="47"/>
      <c r="P638" s="47"/>
      <c r="Q638" s="79"/>
      <c r="R638" s="79"/>
      <c r="S638" s="73"/>
      <c r="T638" s="73"/>
      <c r="U638" s="73"/>
      <c r="V638" s="73"/>
      <c r="W638" s="73"/>
      <c r="X638" s="73"/>
      <c r="Y638" s="73"/>
      <c r="Z638" s="73"/>
      <c r="AA638" s="18"/>
      <c r="AB638" s="18"/>
      <c r="AC638" s="73"/>
      <c r="AD638" s="69"/>
      <c r="AE638" s="73"/>
      <c r="AF638" s="22" t="str">
        <f t="shared" si="14"/>
        <v/>
      </c>
    </row>
    <row r="639" spans="2:32" ht="60" hidden="1" customHeight="1">
      <c r="B639" s="26" t="str">
        <f>IF('PCA Licit, Dispensa, Inexi'!$A638="","",VLOOKUP(A639,dados!$A$1:$B$24,2,FALSE))</f>
        <v/>
      </c>
      <c r="C639" s="77"/>
      <c r="D639" s="52"/>
      <c r="E639" s="77"/>
      <c r="F639" s="18"/>
      <c r="G639" s="73"/>
      <c r="H639" s="73"/>
      <c r="I639" s="98"/>
      <c r="J639" s="48"/>
      <c r="K639" s="72"/>
      <c r="L639" s="245"/>
      <c r="M639" s="47"/>
      <c r="N639" s="47"/>
      <c r="O639" s="47"/>
      <c r="P639" s="47"/>
      <c r="Q639" s="79"/>
      <c r="R639" s="79"/>
      <c r="S639" s="73"/>
      <c r="T639" s="73"/>
      <c r="U639" s="73"/>
      <c r="V639" s="73"/>
      <c r="W639" s="73"/>
      <c r="X639" s="73"/>
      <c r="Y639" s="73"/>
      <c r="Z639" s="73"/>
      <c r="AA639" s="18"/>
      <c r="AB639" s="18"/>
      <c r="AC639" s="73"/>
      <c r="AD639" s="69"/>
      <c r="AE639" s="73"/>
      <c r="AF639" s="22" t="str">
        <f t="shared" si="14"/>
        <v/>
      </c>
    </row>
    <row r="640" spans="2:32" ht="60" hidden="1" customHeight="1">
      <c r="B640" s="26" t="str">
        <f>IF('PCA Licit, Dispensa, Inexi'!$A639="","",VLOOKUP(A640,dados!$A$1:$B$24,2,FALSE))</f>
        <v/>
      </c>
      <c r="C640" s="77"/>
      <c r="D640" s="52"/>
      <c r="E640" s="77"/>
      <c r="F640" s="18"/>
      <c r="G640" s="73"/>
      <c r="H640" s="73"/>
      <c r="I640" s="98"/>
      <c r="J640" s="48"/>
      <c r="K640" s="72"/>
      <c r="L640" s="245"/>
      <c r="M640" s="47"/>
      <c r="N640" s="47"/>
      <c r="O640" s="47"/>
      <c r="P640" s="47"/>
      <c r="Q640" s="79"/>
      <c r="R640" s="79"/>
      <c r="S640" s="73"/>
      <c r="T640" s="73"/>
      <c r="U640" s="73"/>
      <c r="V640" s="73"/>
      <c r="W640" s="73"/>
      <c r="X640" s="73"/>
      <c r="Y640" s="73"/>
      <c r="Z640" s="73"/>
      <c r="AA640" s="18"/>
      <c r="AB640" s="18"/>
      <c r="AC640" s="73"/>
      <c r="AD640" s="69"/>
      <c r="AE640" s="73"/>
      <c r="AF640" s="22" t="str">
        <f t="shared" si="14"/>
        <v/>
      </c>
    </row>
    <row r="641" spans="2:32" ht="60" hidden="1" customHeight="1">
      <c r="B641" s="26" t="str">
        <f>IF('PCA Licit, Dispensa, Inexi'!$A640="","",VLOOKUP(A641,dados!$A$1:$B$24,2,FALSE))</f>
        <v/>
      </c>
      <c r="C641" s="77"/>
      <c r="D641" s="52"/>
      <c r="E641" s="77"/>
      <c r="F641" s="18"/>
      <c r="G641" s="73"/>
      <c r="H641" s="73"/>
      <c r="I641" s="98"/>
      <c r="J641" s="48"/>
      <c r="K641" s="72"/>
      <c r="L641" s="245"/>
      <c r="M641" s="47"/>
      <c r="N641" s="47"/>
      <c r="O641" s="47"/>
      <c r="P641" s="47"/>
      <c r="Q641" s="79"/>
      <c r="R641" s="79"/>
      <c r="S641" s="73"/>
      <c r="T641" s="73"/>
      <c r="U641" s="73"/>
      <c r="V641" s="73"/>
      <c r="W641" s="73"/>
      <c r="X641" s="73"/>
      <c r="Y641" s="73"/>
      <c r="Z641" s="73"/>
      <c r="AA641" s="18"/>
      <c r="AB641" s="18"/>
      <c r="AC641" s="73"/>
      <c r="AD641" s="69"/>
      <c r="AE641" s="73"/>
      <c r="AF641" s="22" t="str">
        <f t="shared" ref="AF641:AF704" si="15">IF(AE641="","",DATEDIF(Y641,AE641,"d"))</f>
        <v/>
      </c>
    </row>
    <row r="642" spans="2:32" ht="60" hidden="1" customHeight="1">
      <c r="B642" s="26" t="str">
        <f>IF('PCA Licit, Dispensa, Inexi'!$A641="","",VLOOKUP(A642,dados!$A$1:$B$24,2,FALSE))</f>
        <v/>
      </c>
      <c r="C642" s="77"/>
      <c r="D642" s="52"/>
      <c r="E642" s="77"/>
      <c r="F642" s="18"/>
      <c r="G642" s="73"/>
      <c r="H642" s="73"/>
      <c r="I642" s="98"/>
      <c r="J642" s="48"/>
      <c r="K642" s="72"/>
      <c r="L642" s="245"/>
      <c r="M642" s="47"/>
      <c r="N642" s="47"/>
      <c r="O642" s="47"/>
      <c r="P642" s="47"/>
      <c r="Q642" s="79"/>
      <c r="R642" s="79"/>
      <c r="S642" s="73"/>
      <c r="T642" s="73"/>
      <c r="U642" s="73"/>
      <c r="V642" s="73"/>
      <c r="W642" s="73"/>
      <c r="X642" s="73"/>
      <c r="Y642" s="73"/>
      <c r="Z642" s="73"/>
      <c r="AA642" s="18"/>
      <c r="AB642" s="18"/>
      <c r="AC642" s="73"/>
      <c r="AD642" s="69"/>
      <c r="AE642" s="73"/>
      <c r="AF642" s="22" t="str">
        <f t="shared" si="15"/>
        <v/>
      </c>
    </row>
    <row r="643" spans="2:32" ht="60" hidden="1" customHeight="1">
      <c r="B643" s="26" t="str">
        <f>IF('PCA Licit, Dispensa, Inexi'!$A642="","",VLOOKUP(A643,dados!$A$1:$B$24,2,FALSE))</f>
        <v/>
      </c>
      <c r="C643" s="77"/>
      <c r="D643" s="52"/>
      <c r="E643" s="77"/>
      <c r="F643" s="18"/>
      <c r="G643" s="73"/>
      <c r="H643" s="73"/>
      <c r="I643" s="98"/>
      <c r="J643" s="48"/>
      <c r="K643" s="72"/>
      <c r="L643" s="245"/>
      <c r="M643" s="47"/>
      <c r="N643" s="47"/>
      <c r="O643" s="47"/>
      <c r="P643" s="47"/>
      <c r="Q643" s="79"/>
      <c r="R643" s="79"/>
      <c r="S643" s="73"/>
      <c r="T643" s="73"/>
      <c r="U643" s="73"/>
      <c r="V643" s="73"/>
      <c r="W643" s="73"/>
      <c r="X643" s="73"/>
      <c r="Y643" s="73"/>
      <c r="Z643" s="73"/>
      <c r="AA643" s="18"/>
      <c r="AB643" s="18"/>
      <c r="AC643" s="73"/>
      <c r="AD643" s="69"/>
      <c r="AE643" s="73"/>
      <c r="AF643" s="22" t="str">
        <f t="shared" si="15"/>
        <v/>
      </c>
    </row>
    <row r="644" spans="2:32" ht="60" hidden="1" customHeight="1">
      <c r="B644" s="26" t="str">
        <f>IF('PCA Licit, Dispensa, Inexi'!$A643="","",VLOOKUP(A644,dados!$A$1:$B$24,2,FALSE))</f>
        <v/>
      </c>
      <c r="C644" s="77"/>
      <c r="D644" s="52"/>
      <c r="E644" s="77"/>
      <c r="F644" s="18"/>
      <c r="G644" s="73"/>
      <c r="H644" s="73"/>
      <c r="I644" s="98"/>
      <c r="J644" s="48"/>
      <c r="K644" s="72"/>
      <c r="L644" s="245"/>
      <c r="M644" s="47"/>
      <c r="N644" s="47"/>
      <c r="O644" s="47"/>
      <c r="P644" s="47"/>
      <c r="Q644" s="79"/>
      <c r="R644" s="79"/>
      <c r="S644" s="73"/>
      <c r="T644" s="73"/>
      <c r="U644" s="73"/>
      <c r="V644" s="73"/>
      <c r="W644" s="73"/>
      <c r="X644" s="73"/>
      <c r="Y644" s="73"/>
      <c r="Z644" s="73"/>
      <c r="AA644" s="18"/>
      <c r="AB644" s="18"/>
      <c r="AC644" s="73"/>
      <c r="AD644" s="69"/>
      <c r="AE644" s="73"/>
      <c r="AF644" s="22" t="str">
        <f t="shared" si="15"/>
        <v/>
      </c>
    </row>
    <row r="645" spans="2:32" ht="60" hidden="1" customHeight="1">
      <c r="B645" s="26" t="str">
        <f>IF('PCA Licit, Dispensa, Inexi'!$A644="","",VLOOKUP(A645,dados!$A$1:$B$24,2,FALSE))</f>
        <v/>
      </c>
      <c r="C645" s="77"/>
      <c r="D645" s="52"/>
      <c r="E645" s="77"/>
      <c r="F645" s="18"/>
      <c r="G645" s="73"/>
      <c r="H645" s="73"/>
      <c r="I645" s="98"/>
      <c r="J645" s="48"/>
      <c r="K645" s="72"/>
      <c r="L645" s="245"/>
      <c r="M645" s="47"/>
      <c r="N645" s="47"/>
      <c r="O645" s="47"/>
      <c r="P645" s="47"/>
      <c r="Q645" s="79"/>
      <c r="R645" s="79"/>
      <c r="S645" s="73"/>
      <c r="T645" s="73"/>
      <c r="U645" s="73"/>
      <c r="V645" s="73"/>
      <c r="W645" s="73"/>
      <c r="X645" s="73"/>
      <c r="Y645" s="73"/>
      <c r="Z645" s="73"/>
      <c r="AA645" s="18"/>
      <c r="AB645" s="18"/>
      <c r="AC645" s="73"/>
      <c r="AD645" s="69"/>
      <c r="AE645" s="73"/>
      <c r="AF645" s="22" t="str">
        <f t="shared" si="15"/>
        <v/>
      </c>
    </row>
    <row r="646" spans="2:32" ht="60" hidden="1" customHeight="1">
      <c r="B646" s="26" t="str">
        <f>IF('PCA Licit, Dispensa, Inexi'!$A645="","",VLOOKUP(A646,dados!$A$1:$B$24,2,FALSE))</f>
        <v/>
      </c>
      <c r="C646" s="77"/>
      <c r="D646" s="52"/>
      <c r="E646" s="77"/>
      <c r="F646" s="18"/>
      <c r="G646" s="73"/>
      <c r="H646" s="73"/>
      <c r="I646" s="98"/>
      <c r="J646" s="48"/>
      <c r="K646" s="72"/>
      <c r="L646" s="245"/>
      <c r="M646" s="47"/>
      <c r="N646" s="47"/>
      <c r="O646" s="47"/>
      <c r="P646" s="47"/>
      <c r="Q646" s="79"/>
      <c r="R646" s="79"/>
      <c r="S646" s="73"/>
      <c r="T646" s="73"/>
      <c r="U646" s="73"/>
      <c r="V646" s="73"/>
      <c r="W646" s="73"/>
      <c r="X646" s="73"/>
      <c r="Y646" s="73"/>
      <c r="Z646" s="73"/>
      <c r="AA646" s="18"/>
      <c r="AB646" s="18"/>
      <c r="AC646" s="73"/>
      <c r="AD646" s="69"/>
      <c r="AE646" s="73"/>
      <c r="AF646" s="22" t="str">
        <f t="shared" si="15"/>
        <v/>
      </c>
    </row>
    <row r="647" spans="2:32" ht="60" hidden="1" customHeight="1">
      <c r="B647" s="26" t="str">
        <f>IF('PCA Licit, Dispensa, Inexi'!$A646="","",VLOOKUP(A647,dados!$A$1:$B$24,2,FALSE))</f>
        <v/>
      </c>
      <c r="C647" s="77"/>
      <c r="D647" s="52"/>
      <c r="E647" s="77"/>
      <c r="F647" s="18"/>
      <c r="G647" s="73"/>
      <c r="H647" s="73"/>
      <c r="I647" s="98"/>
      <c r="J647" s="48"/>
      <c r="K647" s="72"/>
      <c r="L647" s="245"/>
      <c r="M647" s="47"/>
      <c r="N647" s="47"/>
      <c r="O647" s="47"/>
      <c r="P647" s="47"/>
      <c r="Q647" s="79"/>
      <c r="R647" s="79"/>
      <c r="S647" s="73"/>
      <c r="T647" s="73"/>
      <c r="U647" s="73"/>
      <c r="V647" s="73"/>
      <c r="W647" s="73"/>
      <c r="X647" s="73"/>
      <c r="Y647" s="73"/>
      <c r="Z647" s="73"/>
      <c r="AA647" s="18"/>
      <c r="AB647" s="18"/>
      <c r="AC647" s="73"/>
      <c r="AD647" s="69"/>
      <c r="AE647" s="73"/>
      <c r="AF647" s="22" t="str">
        <f t="shared" si="15"/>
        <v/>
      </c>
    </row>
    <row r="648" spans="2:32" ht="60" hidden="1" customHeight="1">
      <c r="B648" s="26" t="str">
        <f>IF('PCA Licit, Dispensa, Inexi'!$A647="","",VLOOKUP(A648,dados!$A$1:$B$24,2,FALSE))</f>
        <v/>
      </c>
      <c r="C648" s="77"/>
      <c r="D648" s="52"/>
      <c r="E648" s="77"/>
      <c r="F648" s="18"/>
      <c r="G648" s="73"/>
      <c r="H648" s="73"/>
      <c r="I648" s="98"/>
      <c r="J648" s="48"/>
      <c r="K648" s="72"/>
      <c r="L648" s="245"/>
      <c r="M648" s="47"/>
      <c r="N648" s="47"/>
      <c r="O648" s="47"/>
      <c r="P648" s="47"/>
      <c r="Q648" s="79"/>
      <c r="R648" s="79"/>
      <c r="S648" s="73"/>
      <c r="T648" s="73"/>
      <c r="U648" s="73"/>
      <c r="V648" s="73"/>
      <c r="W648" s="73"/>
      <c r="X648" s="73"/>
      <c r="Y648" s="73"/>
      <c r="Z648" s="73"/>
      <c r="AA648" s="18"/>
      <c r="AB648" s="18"/>
      <c r="AC648" s="73"/>
      <c r="AD648" s="69"/>
      <c r="AE648" s="73"/>
      <c r="AF648" s="22" t="str">
        <f t="shared" si="15"/>
        <v/>
      </c>
    </row>
    <row r="649" spans="2:32" ht="60" hidden="1" customHeight="1">
      <c r="B649" s="26" t="str">
        <f>IF('PCA Licit, Dispensa, Inexi'!$A648="","",VLOOKUP(A649,dados!$A$1:$B$24,2,FALSE))</f>
        <v/>
      </c>
      <c r="C649" s="77"/>
      <c r="D649" s="52"/>
      <c r="E649" s="77"/>
      <c r="F649" s="18"/>
      <c r="G649" s="73"/>
      <c r="H649" s="73"/>
      <c r="I649" s="98"/>
      <c r="J649" s="48"/>
      <c r="K649" s="72"/>
      <c r="L649" s="245"/>
      <c r="M649" s="47"/>
      <c r="N649" s="47"/>
      <c r="O649" s="47"/>
      <c r="P649" s="47"/>
      <c r="Q649" s="79"/>
      <c r="R649" s="79"/>
      <c r="S649" s="73"/>
      <c r="T649" s="73"/>
      <c r="U649" s="73"/>
      <c r="V649" s="73"/>
      <c r="W649" s="73"/>
      <c r="X649" s="73"/>
      <c r="Y649" s="73"/>
      <c r="Z649" s="73"/>
      <c r="AA649" s="18"/>
      <c r="AB649" s="18"/>
      <c r="AC649" s="73"/>
      <c r="AD649" s="69"/>
      <c r="AE649" s="73"/>
      <c r="AF649" s="22" t="str">
        <f t="shared" si="15"/>
        <v/>
      </c>
    </row>
    <row r="650" spans="2:32" ht="60" hidden="1" customHeight="1">
      <c r="B650" s="26" t="str">
        <f>IF('PCA Licit, Dispensa, Inexi'!$A649="","",VLOOKUP(A650,dados!$A$1:$B$24,2,FALSE))</f>
        <v/>
      </c>
      <c r="C650" s="77"/>
      <c r="D650" s="52"/>
      <c r="E650" s="77"/>
      <c r="F650" s="18"/>
      <c r="G650" s="73"/>
      <c r="H650" s="73"/>
      <c r="I650" s="98"/>
      <c r="J650" s="48"/>
      <c r="K650" s="72"/>
      <c r="L650" s="245"/>
      <c r="M650" s="47"/>
      <c r="N650" s="47"/>
      <c r="O650" s="47"/>
      <c r="P650" s="47"/>
      <c r="Q650" s="79"/>
      <c r="R650" s="79"/>
      <c r="S650" s="73"/>
      <c r="T650" s="73"/>
      <c r="U650" s="73"/>
      <c r="V650" s="73"/>
      <c r="W650" s="73"/>
      <c r="X650" s="73"/>
      <c r="Y650" s="73"/>
      <c r="Z650" s="73"/>
      <c r="AA650" s="18"/>
      <c r="AB650" s="18"/>
      <c r="AC650" s="73"/>
      <c r="AD650" s="69"/>
      <c r="AE650" s="73"/>
      <c r="AF650" s="22" t="str">
        <f t="shared" si="15"/>
        <v/>
      </c>
    </row>
    <row r="651" spans="2:32" ht="60" hidden="1" customHeight="1">
      <c r="B651" s="26" t="str">
        <f>IF('PCA Licit, Dispensa, Inexi'!$A650="","",VLOOKUP(A651,dados!$A$1:$B$24,2,FALSE))</f>
        <v/>
      </c>
      <c r="C651" s="77"/>
      <c r="D651" s="52"/>
      <c r="E651" s="77"/>
      <c r="F651" s="18"/>
      <c r="G651" s="73"/>
      <c r="H651" s="73"/>
      <c r="I651" s="98"/>
      <c r="J651" s="48"/>
      <c r="K651" s="72"/>
      <c r="L651" s="245"/>
      <c r="M651" s="47"/>
      <c r="N651" s="47"/>
      <c r="O651" s="47"/>
      <c r="P651" s="47"/>
      <c r="Q651" s="79"/>
      <c r="R651" s="79"/>
      <c r="S651" s="73"/>
      <c r="T651" s="73"/>
      <c r="U651" s="73"/>
      <c r="V651" s="73"/>
      <c r="W651" s="73"/>
      <c r="X651" s="73"/>
      <c r="Y651" s="73"/>
      <c r="Z651" s="73"/>
      <c r="AA651" s="18"/>
      <c r="AB651" s="18"/>
      <c r="AC651" s="73"/>
      <c r="AD651" s="69"/>
      <c r="AE651" s="73"/>
      <c r="AF651" s="22" t="str">
        <f t="shared" si="15"/>
        <v/>
      </c>
    </row>
    <row r="652" spans="2:32" ht="60" hidden="1" customHeight="1">
      <c r="B652" s="26" t="str">
        <f>IF('PCA Licit, Dispensa, Inexi'!$A651="","",VLOOKUP(A652,dados!$A$1:$B$24,2,FALSE))</f>
        <v/>
      </c>
      <c r="C652" s="77"/>
      <c r="D652" s="52"/>
      <c r="E652" s="77"/>
      <c r="F652" s="18"/>
      <c r="G652" s="73"/>
      <c r="H652" s="73"/>
      <c r="I652" s="98"/>
      <c r="J652" s="48"/>
      <c r="K652" s="72"/>
      <c r="L652" s="245"/>
      <c r="M652" s="47"/>
      <c r="N652" s="47"/>
      <c r="O652" s="47"/>
      <c r="P652" s="47"/>
      <c r="Q652" s="79"/>
      <c r="R652" s="79"/>
      <c r="S652" s="73"/>
      <c r="T652" s="73"/>
      <c r="U652" s="73"/>
      <c r="V652" s="73"/>
      <c r="W652" s="73"/>
      <c r="X652" s="73"/>
      <c r="Y652" s="73"/>
      <c r="Z652" s="73"/>
      <c r="AA652" s="18"/>
      <c r="AB652" s="18"/>
      <c r="AC652" s="73"/>
      <c r="AD652" s="69"/>
      <c r="AE652" s="73"/>
      <c r="AF652" s="22" t="str">
        <f t="shared" si="15"/>
        <v/>
      </c>
    </row>
    <row r="653" spans="2:32" ht="60" hidden="1" customHeight="1">
      <c r="B653" s="26" t="str">
        <f>IF('PCA Licit, Dispensa, Inexi'!$A652="","",VLOOKUP(A653,dados!$A$1:$B$24,2,FALSE))</f>
        <v/>
      </c>
      <c r="C653" s="77"/>
      <c r="D653" s="52"/>
      <c r="E653" s="77"/>
      <c r="F653" s="18"/>
      <c r="G653" s="73"/>
      <c r="H653" s="73"/>
      <c r="I653" s="98"/>
      <c r="J653" s="48"/>
      <c r="K653" s="72"/>
      <c r="L653" s="245"/>
      <c r="M653" s="47"/>
      <c r="N653" s="47"/>
      <c r="O653" s="47"/>
      <c r="P653" s="47"/>
      <c r="Q653" s="79"/>
      <c r="R653" s="79"/>
      <c r="S653" s="73"/>
      <c r="T653" s="73"/>
      <c r="U653" s="73"/>
      <c r="V653" s="73"/>
      <c r="W653" s="73"/>
      <c r="X653" s="73"/>
      <c r="Y653" s="73"/>
      <c r="Z653" s="73"/>
      <c r="AA653" s="18"/>
      <c r="AB653" s="18"/>
      <c r="AC653" s="73"/>
      <c r="AD653" s="69"/>
      <c r="AE653" s="73"/>
      <c r="AF653" s="22" t="str">
        <f t="shared" si="15"/>
        <v/>
      </c>
    </row>
    <row r="654" spans="2:32" ht="60" hidden="1" customHeight="1">
      <c r="B654" s="26" t="str">
        <f>IF('PCA Licit, Dispensa, Inexi'!$A653="","",VLOOKUP(A654,dados!$A$1:$B$24,2,FALSE))</f>
        <v/>
      </c>
      <c r="C654" s="77"/>
      <c r="D654" s="52"/>
      <c r="E654" s="77"/>
      <c r="F654" s="18"/>
      <c r="G654" s="73"/>
      <c r="H654" s="73"/>
      <c r="I654" s="98"/>
      <c r="J654" s="48"/>
      <c r="K654" s="72"/>
      <c r="L654" s="245"/>
      <c r="M654" s="47"/>
      <c r="N654" s="47"/>
      <c r="O654" s="47"/>
      <c r="P654" s="47"/>
      <c r="Q654" s="79"/>
      <c r="R654" s="79"/>
      <c r="S654" s="73"/>
      <c r="T654" s="73"/>
      <c r="U654" s="73"/>
      <c r="V654" s="73"/>
      <c r="W654" s="73"/>
      <c r="X654" s="73"/>
      <c r="Y654" s="73"/>
      <c r="Z654" s="73"/>
      <c r="AA654" s="18"/>
      <c r="AB654" s="18"/>
      <c r="AC654" s="73"/>
      <c r="AD654" s="69"/>
      <c r="AE654" s="73"/>
      <c r="AF654" s="22" t="str">
        <f t="shared" si="15"/>
        <v/>
      </c>
    </row>
    <row r="655" spans="2:32" ht="60" hidden="1" customHeight="1">
      <c r="B655" s="26" t="str">
        <f>IF('PCA Licit, Dispensa, Inexi'!$A654="","",VLOOKUP(A655,dados!$A$1:$B$24,2,FALSE))</f>
        <v/>
      </c>
      <c r="C655" s="77"/>
      <c r="D655" s="52"/>
      <c r="E655" s="77"/>
      <c r="F655" s="18"/>
      <c r="G655" s="73"/>
      <c r="H655" s="73"/>
      <c r="I655" s="98"/>
      <c r="J655" s="48"/>
      <c r="K655" s="72"/>
      <c r="L655" s="245"/>
      <c r="M655" s="47"/>
      <c r="N655" s="47"/>
      <c r="O655" s="47"/>
      <c r="P655" s="47"/>
      <c r="Q655" s="79"/>
      <c r="R655" s="79"/>
      <c r="S655" s="73"/>
      <c r="T655" s="73"/>
      <c r="U655" s="73"/>
      <c r="V655" s="73"/>
      <c r="W655" s="73"/>
      <c r="X655" s="73"/>
      <c r="Y655" s="73"/>
      <c r="Z655" s="73"/>
      <c r="AA655" s="18"/>
      <c r="AB655" s="18"/>
      <c r="AC655" s="73"/>
      <c r="AD655" s="69"/>
      <c r="AE655" s="73"/>
      <c r="AF655" s="22" t="str">
        <f t="shared" si="15"/>
        <v/>
      </c>
    </row>
    <row r="656" spans="2:32" ht="60" hidden="1" customHeight="1">
      <c r="B656" s="26" t="str">
        <f>IF('PCA Licit, Dispensa, Inexi'!$A655="","",VLOOKUP(A656,dados!$A$1:$B$24,2,FALSE))</f>
        <v/>
      </c>
      <c r="C656" s="77"/>
      <c r="D656" s="52"/>
      <c r="E656" s="77"/>
      <c r="F656" s="18"/>
      <c r="G656" s="73"/>
      <c r="H656" s="73"/>
      <c r="I656" s="98"/>
      <c r="J656" s="48"/>
      <c r="K656" s="72"/>
      <c r="L656" s="245"/>
      <c r="M656" s="47"/>
      <c r="N656" s="47"/>
      <c r="O656" s="47"/>
      <c r="P656" s="47"/>
      <c r="Q656" s="79"/>
      <c r="R656" s="79"/>
      <c r="S656" s="73"/>
      <c r="T656" s="73"/>
      <c r="U656" s="73"/>
      <c r="V656" s="73"/>
      <c r="W656" s="73"/>
      <c r="X656" s="73"/>
      <c r="Y656" s="73"/>
      <c r="Z656" s="73"/>
      <c r="AA656" s="18"/>
      <c r="AB656" s="18"/>
      <c r="AC656" s="73"/>
      <c r="AD656" s="69"/>
      <c r="AE656" s="73"/>
      <c r="AF656" s="22" t="str">
        <f t="shared" si="15"/>
        <v/>
      </c>
    </row>
    <row r="657" spans="2:32" ht="60" hidden="1" customHeight="1">
      <c r="B657" s="26" t="str">
        <f>IF('PCA Licit, Dispensa, Inexi'!$A656="","",VLOOKUP(A657,dados!$A$1:$B$24,2,FALSE))</f>
        <v/>
      </c>
      <c r="C657" s="77"/>
      <c r="D657" s="52"/>
      <c r="E657" s="77"/>
      <c r="F657" s="18"/>
      <c r="G657" s="73"/>
      <c r="H657" s="73"/>
      <c r="I657" s="98"/>
      <c r="J657" s="48"/>
      <c r="K657" s="72"/>
      <c r="L657" s="245"/>
      <c r="M657" s="47"/>
      <c r="N657" s="47"/>
      <c r="O657" s="47"/>
      <c r="P657" s="47"/>
      <c r="Q657" s="79"/>
      <c r="R657" s="79"/>
      <c r="S657" s="73"/>
      <c r="T657" s="73"/>
      <c r="U657" s="73"/>
      <c r="V657" s="73"/>
      <c r="W657" s="73"/>
      <c r="X657" s="73"/>
      <c r="Y657" s="73"/>
      <c r="Z657" s="73"/>
      <c r="AA657" s="18"/>
      <c r="AB657" s="18"/>
      <c r="AC657" s="73"/>
      <c r="AD657" s="69"/>
      <c r="AE657" s="73"/>
      <c r="AF657" s="22" t="str">
        <f t="shared" si="15"/>
        <v/>
      </c>
    </row>
    <row r="658" spans="2:32" ht="60" hidden="1" customHeight="1">
      <c r="B658" s="26" t="str">
        <f>IF('PCA Licit, Dispensa, Inexi'!$A657="","",VLOOKUP(A658,dados!$A$1:$B$24,2,FALSE))</f>
        <v/>
      </c>
      <c r="C658" s="77"/>
      <c r="D658" s="52"/>
      <c r="E658" s="77"/>
      <c r="F658" s="18"/>
      <c r="G658" s="73"/>
      <c r="H658" s="73"/>
      <c r="I658" s="98"/>
      <c r="J658" s="48"/>
      <c r="K658" s="72"/>
      <c r="L658" s="245"/>
      <c r="M658" s="47"/>
      <c r="N658" s="47"/>
      <c r="O658" s="47"/>
      <c r="P658" s="47"/>
      <c r="Q658" s="79"/>
      <c r="R658" s="79"/>
      <c r="S658" s="73"/>
      <c r="T658" s="73"/>
      <c r="U658" s="73"/>
      <c r="V658" s="73"/>
      <c r="W658" s="73"/>
      <c r="X658" s="73"/>
      <c r="Y658" s="73"/>
      <c r="Z658" s="73"/>
      <c r="AA658" s="18"/>
      <c r="AB658" s="18"/>
      <c r="AC658" s="73"/>
      <c r="AD658" s="69"/>
      <c r="AE658" s="73"/>
      <c r="AF658" s="22" t="str">
        <f t="shared" si="15"/>
        <v/>
      </c>
    </row>
    <row r="659" spans="2:32" ht="60" hidden="1" customHeight="1">
      <c r="B659" s="26" t="str">
        <f>IF('PCA Licit, Dispensa, Inexi'!$A658="","",VLOOKUP(A659,dados!$A$1:$B$24,2,FALSE))</f>
        <v/>
      </c>
      <c r="C659" s="77"/>
      <c r="D659" s="52"/>
      <c r="E659" s="77"/>
      <c r="F659" s="18"/>
      <c r="G659" s="73"/>
      <c r="H659" s="73"/>
      <c r="I659" s="98"/>
      <c r="J659" s="48"/>
      <c r="K659" s="72"/>
      <c r="L659" s="245"/>
      <c r="M659" s="47"/>
      <c r="N659" s="47"/>
      <c r="O659" s="47"/>
      <c r="P659" s="47"/>
      <c r="Q659" s="79"/>
      <c r="R659" s="79"/>
      <c r="S659" s="73"/>
      <c r="T659" s="73"/>
      <c r="U659" s="73"/>
      <c r="V659" s="73"/>
      <c r="W659" s="73"/>
      <c r="X659" s="73"/>
      <c r="Y659" s="73"/>
      <c r="Z659" s="73"/>
      <c r="AA659" s="18"/>
      <c r="AB659" s="18"/>
      <c r="AC659" s="73"/>
      <c r="AD659" s="69"/>
      <c r="AE659" s="73"/>
      <c r="AF659" s="22" t="str">
        <f t="shared" si="15"/>
        <v/>
      </c>
    </row>
    <row r="660" spans="2:32" ht="60" hidden="1" customHeight="1">
      <c r="B660" s="26" t="str">
        <f>IF('PCA Licit, Dispensa, Inexi'!$A659="","",VLOOKUP(A660,dados!$A$1:$B$24,2,FALSE))</f>
        <v/>
      </c>
      <c r="C660" s="77"/>
      <c r="D660" s="52"/>
      <c r="E660" s="77"/>
      <c r="F660" s="18"/>
      <c r="G660" s="73"/>
      <c r="H660" s="73"/>
      <c r="I660" s="98"/>
      <c r="J660" s="48"/>
      <c r="K660" s="72"/>
      <c r="L660" s="245"/>
      <c r="M660" s="47"/>
      <c r="N660" s="47"/>
      <c r="O660" s="47"/>
      <c r="P660" s="47"/>
      <c r="Q660" s="79"/>
      <c r="R660" s="79"/>
      <c r="S660" s="73"/>
      <c r="T660" s="73"/>
      <c r="U660" s="73"/>
      <c r="V660" s="73"/>
      <c r="W660" s="73"/>
      <c r="X660" s="73"/>
      <c r="Y660" s="73"/>
      <c r="Z660" s="73"/>
      <c r="AA660" s="18"/>
      <c r="AB660" s="18"/>
      <c r="AC660" s="73"/>
      <c r="AD660" s="69"/>
      <c r="AE660" s="73"/>
      <c r="AF660" s="22" t="str">
        <f t="shared" si="15"/>
        <v/>
      </c>
    </row>
    <row r="661" spans="2:32" ht="60" hidden="1" customHeight="1">
      <c r="B661" s="26" t="str">
        <f>IF('PCA Licit, Dispensa, Inexi'!$A660="","",VLOOKUP(A661,dados!$A$1:$B$24,2,FALSE))</f>
        <v/>
      </c>
      <c r="C661" s="77"/>
      <c r="D661" s="52"/>
      <c r="E661" s="77"/>
      <c r="F661" s="18"/>
      <c r="G661" s="73"/>
      <c r="H661" s="73"/>
      <c r="I661" s="98"/>
      <c r="J661" s="48"/>
      <c r="K661" s="72"/>
      <c r="L661" s="245"/>
      <c r="M661" s="47"/>
      <c r="N661" s="47"/>
      <c r="O661" s="47"/>
      <c r="P661" s="47"/>
      <c r="Q661" s="79"/>
      <c r="R661" s="79"/>
      <c r="S661" s="73"/>
      <c r="T661" s="73"/>
      <c r="U661" s="73"/>
      <c r="V661" s="73"/>
      <c r="W661" s="73"/>
      <c r="X661" s="73"/>
      <c r="Y661" s="73"/>
      <c r="Z661" s="73"/>
      <c r="AA661" s="18"/>
      <c r="AB661" s="18"/>
      <c r="AC661" s="73"/>
      <c r="AD661" s="69"/>
      <c r="AE661" s="73"/>
      <c r="AF661" s="22" t="str">
        <f t="shared" si="15"/>
        <v/>
      </c>
    </row>
    <row r="662" spans="2:32" ht="60" hidden="1" customHeight="1">
      <c r="B662" s="26" t="str">
        <f>IF('PCA Licit, Dispensa, Inexi'!$A661="","",VLOOKUP(A662,dados!$A$1:$B$24,2,FALSE))</f>
        <v/>
      </c>
      <c r="C662" s="77"/>
      <c r="D662" s="52"/>
      <c r="E662" s="77"/>
      <c r="F662" s="18"/>
      <c r="G662" s="73"/>
      <c r="H662" s="73"/>
      <c r="I662" s="98"/>
      <c r="J662" s="48"/>
      <c r="K662" s="72"/>
      <c r="L662" s="245"/>
      <c r="M662" s="47"/>
      <c r="N662" s="47"/>
      <c r="O662" s="47"/>
      <c r="P662" s="47"/>
      <c r="Q662" s="79"/>
      <c r="R662" s="79"/>
      <c r="S662" s="73"/>
      <c r="T662" s="73"/>
      <c r="U662" s="73"/>
      <c r="V662" s="73"/>
      <c r="W662" s="73"/>
      <c r="X662" s="73"/>
      <c r="Y662" s="73"/>
      <c r="Z662" s="73"/>
      <c r="AA662" s="18"/>
      <c r="AB662" s="18"/>
      <c r="AC662" s="73"/>
      <c r="AD662" s="69"/>
      <c r="AE662" s="73"/>
      <c r="AF662" s="22" t="str">
        <f t="shared" si="15"/>
        <v/>
      </c>
    </row>
    <row r="663" spans="2:32" ht="60" hidden="1" customHeight="1">
      <c r="B663" s="26" t="str">
        <f>IF('PCA Licit, Dispensa, Inexi'!$A662="","",VLOOKUP(A663,dados!$A$1:$B$24,2,FALSE))</f>
        <v/>
      </c>
      <c r="C663" s="77"/>
      <c r="D663" s="52"/>
      <c r="E663" s="77"/>
      <c r="F663" s="18"/>
      <c r="G663" s="73"/>
      <c r="H663" s="73"/>
      <c r="I663" s="98"/>
      <c r="J663" s="48"/>
      <c r="K663" s="72"/>
      <c r="L663" s="245"/>
      <c r="M663" s="47"/>
      <c r="N663" s="47"/>
      <c r="O663" s="47"/>
      <c r="P663" s="47"/>
      <c r="Q663" s="79"/>
      <c r="R663" s="79"/>
      <c r="S663" s="73"/>
      <c r="T663" s="73"/>
      <c r="U663" s="73"/>
      <c r="V663" s="73"/>
      <c r="W663" s="73"/>
      <c r="X663" s="73"/>
      <c r="Y663" s="73"/>
      <c r="Z663" s="73"/>
      <c r="AA663" s="18"/>
      <c r="AB663" s="18"/>
      <c r="AC663" s="73"/>
      <c r="AD663" s="69"/>
      <c r="AE663" s="73"/>
      <c r="AF663" s="22" t="str">
        <f t="shared" si="15"/>
        <v/>
      </c>
    </row>
    <row r="664" spans="2:32" ht="60" hidden="1" customHeight="1">
      <c r="B664" s="26" t="str">
        <f>IF('PCA Licit, Dispensa, Inexi'!$A663="","",VLOOKUP(A664,dados!$A$1:$B$24,2,FALSE))</f>
        <v/>
      </c>
      <c r="C664" s="77"/>
      <c r="D664" s="52"/>
      <c r="E664" s="77"/>
      <c r="F664" s="18"/>
      <c r="G664" s="73"/>
      <c r="H664" s="73"/>
      <c r="I664" s="98"/>
      <c r="J664" s="48"/>
      <c r="K664" s="72"/>
      <c r="L664" s="245"/>
      <c r="M664" s="47"/>
      <c r="N664" s="47"/>
      <c r="O664" s="47"/>
      <c r="P664" s="47"/>
      <c r="Q664" s="79"/>
      <c r="R664" s="79"/>
      <c r="S664" s="73"/>
      <c r="T664" s="73"/>
      <c r="U664" s="73"/>
      <c r="V664" s="73"/>
      <c r="W664" s="73"/>
      <c r="X664" s="73"/>
      <c r="Y664" s="73"/>
      <c r="Z664" s="73"/>
      <c r="AA664" s="18"/>
      <c r="AB664" s="18"/>
      <c r="AC664" s="73"/>
      <c r="AD664" s="69"/>
      <c r="AE664" s="73"/>
      <c r="AF664" s="22" t="str">
        <f t="shared" si="15"/>
        <v/>
      </c>
    </row>
    <row r="665" spans="2:32" ht="60" hidden="1" customHeight="1">
      <c r="B665" s="26" t="str">
        <f>IF('PCA Licit, Dispensa, Inexi'!$A664="","",VLOOKUP(A665,dados!$A$1:$B$24,2,FALSE))</f>
        <v/>
      </c>
      <c r="C665" s="77"/>
      <c r="D665" s="52"/>
      <c r="E665" s="77"/>
      <c r="F665" s="18"/>
      <c r="G665" s="73"/>
      <c r="H665" s="73"/>
      <c r="I665" s="98"/>
      <c r="J665" s="48"/>
      <c r="K665" s="72"/>
      <c r="L665" s="245"/>
      <c r="M665" s="47"/>
      <c r="N665" s="47"/>
      <c r="O665" s="47"/>
      <c r="P665" s="47"/>
      <c r="Q665" s="79"/>
      <c r="R665" s="79"/>
      <c r="S665" s="73"/>
      <c r="T665" s="73"/>
      <c r="U665" s="73"/>
      <c r="V665" s="73"/>
      <c r="W665" s="73"/>
      <c r="X665" s="73"/>
      <c r="Y665" s="73"/>
      <c r="Z665" s="73"/>
      <c r="AA665" s="18"/>
      <c r="AB665" s="18"/>
      <c r="AC665" s="73"/>
      <c r="AD665" s="69"/>
      <c r="AE665" s="73"/>
      <c r="AF665" s="22" t="str">
        <f t="shared" si="15"/>
        <v/>
      </c>
    </row>
    <row r="666" spans="2:32" ht="60" hidden="1" customHeight="1">
      <c r="B666" s="26" t="str">
        <f>IF('PCA Licit, Dispensa, Inexi'!$A665="","",VLOOKUP(A666,dados!$A$1:$B$24,2,FALSE))</f>
        <v/>
      </c>
      <c r="C666" s="77"/>
      <c r="D666" s="52"/>
      <c r="E666" s="77"/>
      <c r="F666" s="18"/>
      <c r="G666" s="73"/>
      <c r="H666" s="73"/>
      <c r="I666" s="98"/>
      <c r="J666" s="48"/>
      <c r="K666" s="72"/>
      <c r="L666" s="245"/>
      <c r="M666" s="47"/>
      <c r="N666" s="47"/>
      <c r="O666" s="47"/>
      <c r="P666" s="47"/>
      <c r="Q666" s="79"/>
      <c r="R666" s="79"/>
      <c r="S666" s="73"/>
      <c r="T666" s="73"/>
      <c r="U666" s="73"/>
      <c r="V666" s="73"/>
      <c r="W666" s="73"/>
      <c r="X666" s="73"/>
      <c r="Y666" s="73"/>
      <c r="Z666" s="73"/>
      <c r="AA666" s="18"/>
      <c r="AB666" s="18"/>
      <c r="AC666" s="73"/>
      <c r="AD666" s="69"/>
      <c r="AE666" s="73"/>
      <c r="AF666" s="22" t="str">
        <f t="shared" si="15"/>
        <v/>
      </c>
    </row>
    <row r="667" spans="2:32" ht="60" hidden="1" customHeight="1">
      <c r="B667" s="26" t="str">
        <f>IF('PCA Licit, Dispensa, Inexi'!$A666="","",VLOOKUP(A667,dados!$A$1:$B$24,2,FALSE))</f>
        <v/>
      </c>
      <c r="C667" s="77"/>
      <c r="D667" s="52"/>
      <c r="E667" s="77"/>
      <c r="F667" s="18"/>
      <c r="G667" s="73"/>
      <c r="H667" s="73"/>
      <c r="I667" s="98"/>
      <c r="J667" s="48"/>
      <c r="K667" s="72"/>
      <c r="L667" s="245"/>
      <c r="M667" s="47"/>
      <c r="N667" s="47"/>
      <c r="O667" s="47"/>
      <c r="P667" s="47"/>
      <c r="Q667" s="79"/>
      <c r="R667" s="79"/>
      <c r="S667" s="73"/>
      <c r="T667" s="73"/>
      <c r="U667" s="73"/>
      <c r="V667" s="73"/>
      <c r="W667" s="73"/>
      <c r="X667" s="73"/>
      <c r="Y667" s="73"/>
      <c r="Z667" s="73"/>
      <c r="AA667" s="18"/>
      <c r="AB667" s="18"/>
      <c r="AC667" s="73"/>
      <c r="AD667" s="69"/>
      <c r="AE667" s="73"/>
      <c r="AF667" s="22" t="str">
        <f t="shared" si="15"/>
        <v/>
      </c>
    </row>
    <row r="668" spans="2:32" ht="60" hidden="1" customHeight="1">
      <c r="B668" s="26" t="str">
        <f>IF('PCA Licit, Dispensa, Inexi'!$A667="","",VLOOKUP(A668,dados!$A$1:$B$24,2,FALSE))</f>
        <v/>
      </c>
      <c r="C668" s="77"/>
      <c r="D668" s="52"/>
      <c r="E668" s="77"/>
      <c r="F668" s="18"/>
      <c r="G668" s="73"/>
      <c r="H668" s="73"/>
      <c r="I668" s="98"/>
      <c r="J668" s="48"/>
      <c r="K668" s="72"/>
      <c r="L668" s="245"/>
      <c r="M668" s="47"/>
      <c r="N668" s="47"/>
      <c r="O668" s="47"/>
      <c r="P668" s="47"/>
      <c r="Q668" s="79"/>
      <c r="R668" s="79"/>
      <c r="S668" s="73"/>
      <c r="T668" s="73"/>
      <c r="U668" s="73"/>
      <c r="V668" s="73"/>
      <c r="W668" s="73"/>
      <c r="X668" s="73"/>
      <c r="Y668" s="73"/>
      <c r="Z668" s="73"/>
      <c r="AA668" s="18"/>
      <c r="AB668" s="18"/>
      <c r="AC668" s="73"/>
      <c r="AD668" s="69"/>
      <c r="AE668" s="73"/>
      <c r="AF668" s="22" t="str">
        <f t="shared" si="15"/>
        <v/>
      </c>
    </row>
    <row r="669" spans="2:32" ht="60" hidden="1" customHeight="1">
      <c r="B669" s="26" t="str">
        <f>IF('PCA Licit, Dispensa, Inexi'!$A668="","",VLOOKUP(A669,dados!$A$1:$B$24,2,FALSE))</f>
        <v/>
      </c>
      <c r="C669" s="77"/>
      <c r="D669" s="52"/>
      <c r="E669" s="77"/>
      <c r="F669" s="18"/>
      <c r="G669" s="73"/>
      <c r="H669" s="73"/>
      <c r="I669" s="98"/>
      <c r="J669" s="48"/>
      <c r="K669" s="72"/>
      <c r="L669" s="245"/>
      <c r="M669" s="47"/>
      <c r="N669" s="47"/>
      <c r="O669" s="47"/>
      <c r="P669" s="47"/>
      <c r="Q669" s="79"/>
      <c r="R669" s="79"/>
      <c r="S669" s="73"/>
      <c r="T669" s="73"/>
      <c r="U669" s="73"/>
      <c r="V669" s="73"/>
      <c r="W669" s="73"/>
      <c r="X669" s="73"/>
      <c r="Y669" s="73"/>
      <c r="Z669" s="73"/>
      <c r="AA669" s="18"/>
      <c r="AB669" s="18"/>
      <c r="AC669" s="73"/>
      <c r="AD669" s="69"/>
      <c r="AE669" s="73"/>
      <c r="AF669" s="22" t="str">
        <f t="shared" si="15"/>
        <v/>
      </c>
    </row>
    <row r="670" spans="2:32" ht="60" hidden="1" customHeight="1">
      <c r="B670" s="26" t="str">
        <f>IF('PCA Licit, Dispensa, Inexi'!$A669="","",VLOOKUP(A670,dados!$A$1:$B$24,2,FALSE))</f>
        <v/>
      </c>
      <c r="C670" s="77"/>
      <c r="D670" s="52"/>
      <c r="E670" s="77"/>
      <c r="F670" s="18"/>
      <c r="G670" s="73"/>
      <c r="H670" s="73"/>
      <c r="I670" s="98"/>
      <c r="J670" s="48"/>
      <c r="K670" s="72"/>
      <c r="L670" s="245"/>
      <c r="M670" s="47"/>
      <c r="N670" s="47"/>
      <c r="O670" s="47"/>
      <c r="P670" s="47"/>
      <c r="Q670" s="79"/>
      <c r="R670" s="79"/>
      <c r="S670" s="73"/>
      <c r="T670" s="73"/>
      <c r="U670" s="73"/>
      <c r="V670" s="73"/>
      <c r="W670" s="73"/>
      <c r="X670" s="73"/>
      <c r="Y670" s="73"/>
      <c r="Z670" s="73"/>
      <c r="AA670" s="18"/>
      <c r="AB670" s="18"/>
      <c r="AC670" s="73"/>
      <c r="AD670" s="69"/>
      <c r="AE670" s="73"/>
      <c r="AF670" s="22" t="str">
        <f t="shared" si="15"/>
        <v/>
      </c>
    </row>
    <row r="671" spans="2:32" ht="60" hidden="1" customHeight="1">
      <c r="B671" s="26" t="str">
        <f>IF('PCA Licit, Dispensa, Inexi'!$A670="","",VLOOKUP(A671,dados!$A$1:$B$24,2,FALSE))</f>
        <v/>
      </c>
      <c r="C671" s="77"/>
      <c r="D671" s="52"/>
      <c r="E671" s="77"/>
      <c r="F671" s="18"/>
      <c r="G671" s="73"/>
      <c r="H671" s="73"/>
      <c r="I671" s="98"/>
      <c r="J671" s="48"/>
      <c r="K671" s="72"/>
      <c r="L671" s="245"/>
      <c r="M671" s="47"/>
      <c r="N671" s="47"/>
      <c r="O671" s="47"/>
      <c r="P671" s="47"/>
      <c r="Q671" s="79"/>
      <c r="R671" s="79"/>
      <c r="S671" s="73"/>
      <c r="T671" s="73"/>
      <c r="U671" s="73"/>
      <c r="V671" s="73"/>
      <c r="W671" s="73"/>
      <c r="X671" s="73"/>
      <c r="Y671" s="73"/>
      <c r="Z671" s="73"/>
      <c r="AA671" s="18"/>
      <c r="AB671" s="18"/>
      <c r="AC671" s="73"/>
      <c r="AD671" s="69"/>
      <c r="AE671" s="73"/>
      <c r="AF671" s="22" t="str">
        <f t="shared" si="15"/>
        <v/>
      </c>
    </row>
    <row r="672" spans="2:32" ht="60" hidden="1" customHeight="1">
      <c r="B672" s="26" t="str">
        <f>IF('PCA Licit, Dispensa, Inexi'!$A671="","",VLOOKUP(A672,dados!$A$1:$B$24,2,FALSE))</f>
        <v/>
      </c>
      <c r="C672" s="77"/>
      <c r="D672" s="52"/>
      <c r="E672" s="77"/>
      <c r="F672" s="18"/>
      <c r="G672" s="73"/>
      <c r="H672" s="73"/>
      <c r="I672" s="98"/>
      <c r="J672" s="48"/>
      <c r="K672" s="72"/>
      <c r="L672" s="245"/>
      <c r="M672" s="47"/>
      <c r="N672" s="47"/>
      <c r="O672" s="47"/>
      <c r="P672" s="47"/>
      <c r="Q672" s="79"/>
      <c r="R672" s="79"/>
      <c r="S672" s="73"/>
      <c r="T672" s="73"/>
      <c r="U672" s="73"/>
      <c r="V672" s="73"/>
      <c r="W672" s="73"/>
      <c r="X672" s="73"/>
      <c r="Y672" s="73"/>
      <c r="Z672" s="73"/>
      <c r="AA672" s="18"/>
      <c r="AB672" s="18"/>
      <c r="AC672" s="73"/>
      <c r="AD672" s="69"/>
      <c r="AE672" s="73"/>
      <c r="AF672" s="22" t="str">
        <f t="shared" si="15"/>
        <v/>
      </c>
    </row>
    <row r="673" spans="2:32" ht="60" hidden="1" customHeight="1">
      <c r="B673" s="26" t="str">
        <f>IF('PCA Licit, Dispensa, Inexi'!$A672="","",VLOOKUP(A673,dados!$A$1:$B$24,2,FALSE))</f>
        <v/>
      </c>
      <c r="C673" s="77"/>
      <c r="D673" s="52"/>
      <c r="E673" s="77"/>
      <c r="F673" s="18"/>
      <c r="G673" s="73"/>
      <c r="H673" s="73"/>
      <c r="I673" s="98"/>
      <c r="J673" s="48"/>
      <c r="K673" s="72"/>
      <c r="L673" s="245"/>
      <c r="M673" s="47"/>
      <c r="N673" s="47"/>
      <c r="O673" s="47"/>
      <c r="P673" s="47"/>
      <c r="Q673" s="79"/>
      <c r="R673" s="79"/>
      <c r="S673" s="73"/>
      <c r="T673" s="73"/>
      <c r="U673" s="73"/>
      <c r="V673" s="73"/>
      <c r="W673" s="73"/>
      <c r="X673" s="73"/>
      <c r="Y673" s="73"/>
      <c r="Z673" s="73"/>
      <c r="AA673" s="18"/>
      <c r="AB673" s="18"/>
      <c r="AC673" s="73"/>
      <c r="AD673" s="69"/>
      <c r="AE673" s="73"/>
      <c r="AF673" s="22" t="str">
        <f t="shared" si="15"/>
        <v/>
      </c>
    </row>
    <row r="674" spans="2:32" ht="60" hidden="1" customHeight="1">
      <c r="B674" s="26" t="str">
        <f>IF('PCA Licit, Dispensa, Inexi'!$A673="","",VLOOKUP(A674,dados!$A$1:$B$24,2,FALSE))</f>
        <v/>
      </c>
      <c r="C674" s="77"/>
      <c r="D674" s="52"/>
      <c r="E674" s="77"/>
      <c r="F674" s="18"/>
      <c r="G674" s="73"/>
      <c r="H674" s="73"/>
      <c r="I674" s="98"/>
      <c r="J674" s="48"/>
      <c r="K674" s="72"/>
      <c r="L674" s="245"/>
      <c r="M674" s="47"/>
      <c r="N674" s="47"/>
      <c r="O674" s="47"/>
      <c r="P674" s="47"/>
      <c r="Q674" s="79"/>
      <c r="R674" s="79"/>
      <c r="S674" s="73"/>
      <c r="T674" s="73"/>
      <c r="U674" s="73"/>
      <c r="V674" s="73"/>
      <c r="W674" s="73"/>
      <c r="X674" s="73"/>
      <c r="Y674" s="73"/>
      <c r="Z674" s="73"/>
      <c r="AA674" s="18"/>
      <c r="AB674" s="18"/>
      <c r="AC674" s="73"/>
      <c r="AD674" s="69"/>
      <c r="AE674" s="73"/>
      <c r="AF674" s="22" t="str">
        <f t="shared" si="15"/>
        <v/>
      </c>
    </row>
    <row r="675" spans="2:32" ht="60" hidden="1" customHeight="1">
      <c r="B675" s="26" t="str">
        <f>IF('PCA Licit, Dispensa, Inexi'!$A674="","",VLOOKUP(A675,dados!$A$1:$B$24,2,FALSE))</f>
        <v/>
      </c>
      <c r="C675" s="77"/>
      <c r="D675" s="52"/>
      <c r="E675" s="77"/>
      <c r="F675" s="18"/>
      <c r="G675" s="73"/>
      <c r="H675" s="73"/>
      <c r="I675" s="98"/>
      <c r="J675" s="48"/>
      <c r="K675" s="72"/>
      <c r="L675" s="245"/>
      <c r="M675" s="47"/>
      <c r="N675" s="47"/>
      <c r="O675" s="47"/>
      <c r="P675" s="47"/>
      <c r="Q675" s="79"/>
      <c r="R675" s="79"/>
      <c r="S675" s="73"/>
      <c r="T675" s="73"/>
      <c r="U675" s="73"/>
      <c r="V675" s="73"/>
      <c r="W675" s="73"/>
      <c r="X675" s="73"/>
      <c r="Y675" s="73"/>
      <c r="Z675" s="73"/>
      <c r="AA675" s="18"/>
      <c r="AB675" s="18"/>
      <c r="AC675" s="73"/>
      <c r="AD675" s="69"/>
      <c r="AE675" s="73"/>
      <c r="AF675" s="22" t="str">
        <f t="shared" si="15"/>
        <v/>
      </c>
    </row>
    <row r="676" spans="2:32" ht="60" hidden="1" customHeight="1">
      <c r="B676" s="26" t="str">
        <f>IF('PCA Licit, Dispensa, Inexi'!$A675="","",VLOOKUP(A676,dados!$A$1:$B$24,2,FALSE))</f>
        <v/>
      </c>
      <c r="C676" s="77"/>
      <c r="D676" s="52"/>
      <c r="E676" s="77"/>
      <c r="F676" s="18"/>
      <c r="G676" s="73"/>
      <c r="H676" s="73"/>
      <c r="I676" s="98"/>
      <c r="J676" s="48"/>
      <c r="K676" s="72"/>
      <c r="L676" s="245"/>
      <c r="M676" s="47"/>
      <c r="N676" s="47"/>
      <c r="O676" s="47"/>
      <c r="P676" s="47"/>
      <c r="Q676" s="79"/>
      <c r="R676" s="79"/>
      <c r="S676" s="73"/>
      <c r="T676" s="73"/>
      <c r="U676" s="73"/>
      <c r="V676" s="73"/>
      <c r="W676" s="73"/>
      <c r="X676" s="73"/>
      <c r="Y676" s="73"/>
      <c r="Z676" s="73"/>
      <c r="AA676" s="18"/>
      <c r="AB676" s="18"/>
      <c r="AC676" s="73"/>
      <c r="AD676" s="69"/>
      <c r="AE676" s="73"/>
      <c r="AF676" s="22" t="str">
        <f t="shared" si="15"/>
        <v/>
      </c>
    </row>
    <row r="677" spans="2:32" ht="60" hidden="1" customHeight="1">
      <c r="B677" s="26" t="str">
        <f>IF('PCA Licit, Dispensa, Inexi'!$A676="","",VLOOKUP(A677,dados!$A$1:$B$24,2,FALSE))</f>
        <v/>
      </c>
      <c r="C677" s="77"/>
      <c r="D677" s="52"/>
      <c r="E677" s="77"/>
      <c r="F677" s="18"/>
      <c r="G677" s="73"/>
      <c r="H677" s="73"/>
      <c r="I677" s="98"/>
      <c r="J677" s="48"/>
      <c r="K677" s="72"/>
      <c r="L677" s="245"/>
      <c r="M677" s="47"/>
      <c r="N677" s="47"/>
      <c r="O677" s="47"/>
      <c r="P677" s="47"/>
      <c r="Q677" s="79"/>
      <c r="R677" s="79"/>
      <c r="S677" s="73"/>
      <c r="T677" s="73"/>
      <c r="U677" s="73"/>
      <c r="V677" s="73"/>
      <c r="W677" s="73"/>
      <c r="X677" s="73"/>
      <c r="Y677" s="73"/>
      <c r="Z677" s="73"/>
      <c r="AA677" s="18"/>
      <c r="AB677" s="18"/>
      <c r="AC677" s="73"/>
      <c r="AD677" s="69"/>
      <c r="AE677" s="73"/>
      <c r="AF677" s="22" t="str">
        <f t="shared" si="15"/>
        <v/>
      </c>
    </row>
    <row r="678" spans="2:32" ht="60" hidden="1" customHeight="1">
      <c r="B678" s="26" t="str">
        <f>IF('PCA Licit, Dispensa, Inexi'!$A677="","",VLOOKUP(A678,dados!$A$1:$B$24,2,FALSE))</f>
        <v/>
      </c>
      <c r="C678" s="77"/>
      <c r="D678" s="52"/>
      <c r="E678" s="77"/>
      <c r="F678" s="18"/>
      <c r="G678" s="73"/>
      <c r="H678" s="73"/>
      <c r="I678" s="98"/>
      <c r="J678" s="48"/>
      <c r="K678" s="72"/>
      <c r="L678" s="245"/>
      <c r="M678" s="47"/>
      <c r="N678" s="47"/>
      <c r="O678" s="47"/>
      <c r="P678" s="47"/>
      <c r="Q678" s="79"/>
      <c r="R678" s="79"/>
      <c r="S678" s="73"/>
      <c r="T678" s="73"/>
      <c r="U678" s="73"/>
      <c r="V678" s="73"/>
      <c r="W678" s="73"/>
      <c r="X678" s="73"/>
      <c r="Y678" s="73"/>
      <c r="Z678" s="73"/>
      <c r="AA678" s="18"/>
      <c r="AB678" s="18"/>
      <c r="AC678" s="73"/>
      <c r="AD678" s="69"/>
      <c r="AE678" s="73"/>
      <c r="AF678" s="22" t="str">
        <f t="shared" si="15"/>
        <v/>
      </c>
    </row>
    <row r="679" spans="2:32" ht="60" hidden="1" customHeight="1">
      <c r="B679" s="26" t="str">
        <f>IF('PCA Licit, Dispensa, Inexi'!$A678="","",VLOOKUP(A679,dados!$A$1:$B$24,2,FALSE))</f>
        <v/>
      </c>
      <c r="C679" s="77"/>
      <c r="D679" s="52"/>
      <c r="E679" s="77"/>
      <c r="F679" s="18"/>
      <c r="G679" s="73"/>
      <c r="H679" s="73"/>
      <c r="I679" s="98"/>
      <c r="J679" s="48"/>
      <c r="K679" s="72"/>
      <c r="L679" s="245"/>
      <c r="M679" s="47"/>
      <c r="N679" s="47"/>
      <c r="O679" s="47"/>
      <c r="P679" s="47"/>
      <c r="Q679" s="79"/>
      <c r="R679" s="79"/>
      <c r="S679" s="73"/>
      <c r="T679" s="73"/>
      <c r="U679" s="73"/>
      <c r="V679" s="73"/>
      <c r="W679" s="73"/>
      <c r="X679" s="73"/>
      <c r="Y679" s="73"/>
      <c r="Z679" s="73"/>
      <c r="AA679" s="18"/>
      <c r="AB679" s="18"/>
      <c r="AC679" s="73"/>
      <c r="AD679" s="69"/>
      <c r="AE679" s="73"/>
      <c r="AF679" s="22" t="str">
        <f t="shared" si="15"/>
        <v/>
      </c>
    </row>
    <row r="680" spans="2:32" ht="60" hidden="1" customHeight="1">
      <c r="B680" s="26" t="str">
        <f>IF('PCA Licit, Dispensa, Inexi'!$A679="","",VLOOKUP(A680,dados!$A$1:$B$24,2,FALSE))</f>
        <v/>
      </c>
      <c r="C680" s="77"/>
      <c r="D680" s="52"/>
      <c r="E680" s="77"/>
      <c r="F680" s="18"/>
      <c r="G680" s="73"/>
      <c r="H680" s="73"/>
      <c r="I680" s="98"/>
      <c r="J680" s="48"/>
      <c r="K680" s="72"/>
      <c r="L680" s="245"/>
      <c r="M680" s="47"/>
      <c r="N680" s="47"/>
      <c r="O680" s="47"/>
      <c r="P680" s="47"/>
      <c r="Q680" s="79"/>
      <c r="R680" s="79"/>
      <c r="S680" s="73"/>
      <c r="T680" s="73"/>
      <c r="U680" s="73"/>
      <c r="V680" s="73"/>
      <c r="W680" s="73"/>
      <c r="X680" s="73"/>
      <c r="Y680" s="73"/>
      <c r="Z680" s="73"/>
      <c r="AA680" s="18"/>
      <c r="AB680" s="18"/>
      <c r="AC680" s="73"/>
      <c r="AD680" s="69"/>
      <c r="AE680" s="73"/>
      <c r="AF680" s="22" t="str">
        <f t="shared" si="15"/>
        <v/>
      </c>
    </row>
    <row r="681" spans="2:32" ht="60" hidden="1" customHeight="1">
      <c r="B681" s="26" t="str">
        <f>IF('PCA Licit, Dispensa, Inexi'!$A680="","",VLOOKUP(A681,dados!$A$1:$B$24,2,FALSE))</f>
        <v/>
      </c>
      <c r="C681" s="77"/>
      <c r="D681" s="52"/>
      <c r="E681" s="77"/>
      <c r="F681" s="18"/>
      <c r="G681" s="73"/>
      <c r="H681" s="73"/>
      <c r="I681" s="98"/>
      <c r="J681" s="48"/>
      <c r="K681" s="72"/>
      <c r="L681" s="245"/>
      <c r="M681" s="47"/>
      <c r="N681" s="47"/>
      <c r="O681" s="47"/>
      <c r="P681" s="47"/>
      <c r="Q681" s="79"/>
      <c r="R681" s="79"/>
      <c r="S681" s="73"/>
      <c r="T681" s="73"/>
      <c r="U681" s="73"/>
      <c r="V681" s="73"/>
      <c r="W681" s="73"/>
      <c r="X681" s="73"/>
      <c r="Y681" s="73"/>
      <c r="Z681" s="73"/>
      <c r="AA681" s="18"/>
      <c r="AB681" s="18"/>
      <c r="AC681" s="73"/>
      <c r="AD681" s="69"/>
      <c r="AE681" s="73"/>
      <c r="AF681" s="22" t="str">
        <f t="shared" si="15"/>
        <v/>
      </c>
    </row>
    <row r="682" spans="2:32" ht="60" hidden="1" customHeight="1">
      <c r="B682" s="26" t="str">
        <f>IF('PCA Licit, Dispensa, Inexi'!$A681="","",VLOOKUP(A682,dados!$A$1:$B$24,2,FALSE))</f>
        <v/>
      </c>
      <c r="C682" s="77"/>
      <c r="D682" s="52"/>
      <c r="E682" s="77"/>
      <c r="F682" s="18"/>
      <c r="G682" s="73"/>
      <c r="H682" s="73"/>
      <c r="I682" s="98"/>
      <c r="J682" s="48"/>
      <c r="K682" s="72"/>
      <c r="L682" s="245"/>
      <c r="M682" s="47"/>
      <c r="N682" s="47"/>
      <c r="O682" s="47"/>
      <c r="P682" s="47"/>
      <c r="Q682" s="79"/>
      <c r="R682" s="79"/>
      <c r="S682" s="73"/>
      <c r="T682" s="73"/>
      <c r="U682" s="73"/>
      <c r="V682" s="73"/>
      <c r="W682" s="73"/>
      <c r="X682" s="73"/>
      <c r="Y682" s="73"/>
      <c r="Z682" s="73"/>
      <c r="AA682" s="18"/>
      <c r="AB682" s="18"/>
      <c r="AC682" s="73"/>
      <c r="AD682" s="69"/>
      <c r="AE682" s="73"/>
      <c r="AF682" s="22" t="str">
        <f t="shared" si="15"/>
        <v/>
      </c>
    </row>
    <row r="683" spans="2:32" ht="60" hidden="1" customHeight="1">
      <c r="B683" s="26" t="str">
        <f>IF('PCA Licit, Dispensa, Inexi'!$A682="","",VLOOKUP(A683,dados!$A$1:$B$24,2,FALSE))</f>
        <v/>
      </c>
      <c r="C683" s="77"/>
      <c r="D683" s="52"/>
      <c r="E683" s="77"/>
      <c r="F683" s="18"/>
      <c r="G683" s="73"/>
      <c r="H683" s="73"/>
      <c r="I683" s="98"/>
      <c r="J683" s="48"/>
      <c r="K683" s="72"/>
      <c r="L683" s="245"/>
      <c r="M683" s="47"/>
      <c r="N683" s="47"/>
      <c r="O683" s="47"/>
      <c r="P683" s="47"/>
      <c r="Q683" s="79"/>
      <c r="R683" s="79"/>
      <c r="S683" s="73"/>
      <c r="T683" s="73"/>
      <c r="U683" s="73"/>
      <c r="V683" s="73"/>
      <c r="W683" s="73"/>
      <c r="X683" s="73"/>
      <c r="Y683" s="73"/>
      <c r="Z683" s="73"/>
      <c r="AA683" s="18"/>
      <c r="AB683" s="18"/>
      <c r="AC683" s="73"/>
      <c r="AD683" s="69"/>
      <c r="AE683" s="73"/>
      <c r="AF683" s="22" t="str">
        <f t="shared" si="15"/>
        <v/>
      </c>
    </row>
    <row r="684" spans="2:32" ht="60" hidden="1" customHeight="1">
      <c r="B684" s="26" t="str">
        <f>IF('PCA Licit, Dispensa, Inexi'!$A683="","",VLOOKUP(A684,dados!$A$1:$B$24,2,FALSE))</f>
        <v/>
      </c>
      <c r="C684" s="77"/>
      <c r="D684" s="52"/>
      <c r="E684" s="77"/>
      <c r="F684" s="18"/>
      <c r="G684" s="73"/>
      <c r="H684" s="73"/>
      <c r="I684" s="98"/>
      <c r="J684" s="48"/>
      <c r="K684" s="72"/>
      <c r="L684" s="245"/>
      <c r="M684" s="47"/>
      <c r="N684" s="47"/>
      <c r="O684" s="47"/>
      <c r="P684" s="47"/>
      <c r="Q684" s="79"/>
      <c r="R684" s="79"/>
      <c r="S684" s="73"/>
      <c r="T684" s="73"/>
      <c r="U684" s="73"/>
      <c r="V684" s="73"/>
      <c r="W684" s="73"/>
      <c r="X684" s="73"/>
      <c r="Y684" s="73"/>
      <c r="Z684" s="73"/>
      <c r="AA684" s="18"/>
      <c r="AB684" s="18"/>
      <c r="AC684" s="73"/>
      <c r="AD684" s="69"/>
      <c r="AE684" s="73"/>
      <c r="AF684" s="22" t="str">
        <f t="shared" si="15"/>
        <v/>
      </c>
    </row>
    <row r="685" spans="2:32" ht="60" hidden="1" customHeight="1">
      <c r="B685" s="26" t="str">
        <f>IF('PCA Licit, Dispensa, Inexi'!$A684="","",VLOOKUP(A685,dados!$A$1:$B$24,2,FALSE))</f>
        <v/>
      </c>
      <c r="C685" s="77"/>
      <c r="D685" s="52"/>
      <c r="E685" s="77"/>
      <c r="F685" s="18"/>
      <c r="G685" s="73"/>
      <c r="H685" s="73"/>
      <c r="I685" s="98"/>
      <c r="J685" s="48"/>
      <c r="K685" s="72"/>
      <c r="L685" s="245"/>
      <c r="M685" s="47"/>
      <c r="N685" s="47"/>
      <c r="O685" s="47"/>
      <c r="P685" s="47"/>
      <c r="Q685" s="79"/>
      <c r="R685" s="79"/>
      <c r="S685" s="73"/>
      <c r="T685" s="73"/>
      <c r="U685" s="73"/>
      <c r="V685" s="73"/>
      <c r="W685" s="73"/>
      <c r="X685" s="73"/>
      <c r="Y685" s="73"/>
      <c r="Z685" s="73"/>
      <c r="AA685" s="18"/>
      <c r="AB685" s="18"/>
      <c r="AC685" s="73"/>
      <c r="AD685" s="69"/>
      <c r="AE685" s="73"/>
      <c r="AF685" s="22" t="str">
        <f t="shared" si="15"/>
        <v/>
      </c>
    </row>
    <row r="686" spans="2:32" ht="60" hidden="1" customHeight="1">
      <c r="B686" s="26" t="str">
        <f>IF('PCA Licit, Dispensa, Inexi'!$A685="","",VLOOKUP(A686,dados!$A$1:$B$24,2,FALSE))</f>
        <v/>
      </c>
      <c r="C686" s="77"/>
      <c r="D686" s="52"/>
      <c r="E686" s="77"/>
      <c r="F686" s="18"/>
      <c r="G686" s="73"/>
      <c r="H686" s="73"/>
      <c r="I686" s="98"/>
      <c r="J686" s="48"/>
      <c r="K686" s="72"/>
      <c r="L686" s="245"/>
      <c r="M686" s="47"/>
      <c r="N686" s="47"/>
      <c r="O686" s="47"/>
      <c r="P686" s="47"/>
      <c r="Q686" s="79"/>
      <c r="R686" s="79"/>
      <c r="S686" s="73"/>
      <c r="T686" s="73"/>
      <c r="U686" s="73"/>
      <c r="V686" s="73"/>
      <c r="W686" s="73"/>
      <c r="X686" s="73"/>
      <c r="Y686" s="73"/>
      <c r="Z686" s="73"/>
      <c r="AA686" s="18"/>
      <c r="AB686" s="18"/>
      <c r="AC686" s="73"/>
      <c r="AD686" s="69"/>
      <c r="AE686" s="73"/>
      <c r="AF686" s="22" t="str">
        <f t="shared" si="15"/>
        <v/>
      </c>
    </row>
    <row r="687" spans="2:32" ht="60" hidden="1" customHeight="1">
      <c r="B687" s="26" t="str">
        <f>IF('PCA Licit, Dispensa, Inexi'!$A686="","",VLOOKUP(A687,dados!$A$1:$B$24,2,FALSE))</f>
        <v/>
      </c>
      <c r="C687" s="77"/>
      <c r="D687" s="52"/>
      <c r="E687" s="77"/>
      <c r="F687" s="18"/>
      <c r="G687" s="73"/>
      <c r="H687" s="73"/>
      <c r="I687" s="98"/>
      <c r="J687" s="48"/>
      <c r="K687" s="72"/>
      <c r="L687" s="245"/>
      <c r="M687" s="47"/>
      <c r="N687" s="47"/>
      <c r="O687" s="47"/>
      <c r="P687" s="47"/>
      <c r="Q687" s="79"/>
      <c r="R687" s="79"/>
      <c r="S687" s="73"/>
      <c r="T687" s="73"/>
      <c r="U687" s="73"/>
      <c r="V687" s="73"/>
      <c r="W687" s="73"/>
      <c r="X687" s="73"/>
      <c r="Y687" s="73"/>
      <c r="Z687" s="73"/>
      <c r="AA687" s="18"/>
      <c r="AB687" s="18"/>
      <c r="AC687" s="73"/>
      <c r="AD687" s="69"/>
      <c r="AE687" s="73"/>
      <c r="AF687" s="22" t="str">
        <f t="shared" si="15"/>
        <v/>
      </c>
    </row>
    <row r="688" spans="2:32" ht="60" hidden="1" customHeight="1">
      <c r="B688" s="26" t="str">
        <f>IF('PCA Licit, Dispensa, Inexi'!$A687="","",VLOOKUP(A688,dados!$A$1:$B$24,2,FALSE))</f>
        <v/>
      </c>
      <c r="C688" s="77"/>
      <c r="D688" s="52"/>
      <c r="E688" s="77"/>
      <c r="F688" s="18"/>
      <c r="G688" s="73"/>
      <c r="H688" s="73"/>
      <c r="I688" s="98"/>
      <c r="J688" s="48"/>
      <c r="K688" s="72"/>
      <c r="L688" s="245"/>
      <c r="M688" s="47"/>
      <c r="N688" s="47"/>
      <c r="O688" s="47"/>
      <c r="P688" s="47"/>
      <c r="Q688" s="79"/>
      <c r="R688" s="79"/>
      <c r="S688" s="73"/>
      <c r="T688" s="73"/>
      <c r="U688" s="73"/>
      <c r="V688" s="73"/>
      <c r="W688" s="73"/>
      <c r="X688" s="73"/>
      <c r="Y688" s="73"/>
      <c r="Z688" s="73"/>
      <c r="AA688" s="18"/>
      <c r="AB688" s="18"/>
      <c r="AC688" s="73"/>
      <c r="AD688" s="69"/>
      <c r="AE688" s="73"/>
      <c r="AF688" s="22" t="str">
        <f t="shared" si="15"/>
        <v/>
      </c>
    </row>
    <row r="689" spans="2:32" ht="60" hidden="1" customHeight="1">
      <c r="B689" s="26" t="str">
        <f>IF('PCA Licit, Dispensa, Inexi'!$A688="","",VLOOKUP(A689,dados!$A$1:$B$24,2,FALSE))</f>
        <v/>
      </c>
      <c r="C689" s="77"/>
      <c r="D689" s="52"/>
      <c r="E689" s="77"/>
      <c r="F689" s="18"/>
      <c r="G689" s="73"/>
      <c r="H689" s="73"/>
      <c r="I689" s="98"/>
      <c r="J689" s="48"/>
      <c r="K689" s="72"/>
      <c r="L689" s="245"/>
      <c r="M689" s="47"/>
      <c r="N689" s="47"/>
      <c r="O689" s="47"/>
      <c r="P689" s="47"/>
      <c r="Q689" s="79"/>
      <c r="R689" s="79"/>
      <c r="S689" s="73"/>
      <c r="T689" s="73"/>
      <c r="U689" s="73"/>
      <c r="V689" s="73"/>
      <c r="W689" s="73"/>
      <c r="X689" s="73"/>
      <c r="Y689" s="73"/>
      <c r="Z689" s="73"/>
      <c r="AA689" s="18"/>
      <c r="AB689" s="18"/>
      <c r="AC689" s="73"/>
      <c r="AD689" s="69"/>
      <c r="AE689" s="73"/>
      <c r="AF689" s="22" t="str">
        <f t="shared" si="15"/>
        <v/>
      </c>
    </row>
    <row r="690" spans="2:32" ht="60" hidden="1" customHeight="1">
      <c r="B690" s="26" t="str">
        <f>IF('PCA Licit, Dispensa, Inexi'!$A689="","",VLOOKUP(A690,dados!$A$1:$B$24,2,FALSE))</f>
        <v/>
      </c>
      <c r="C690" s="77"/>
      <c r="D690" s="52"/>
      <c r="E690" s="77"/>
      <c r="F690" s="18"/>
      <c r="G690" s="73"/>
      <c r="H690" s="73"/>
      <c r="I690" s="98"/>
      <c r="J690" s="48"/>
      <c r="K690" s="72"/>
      <c r="L690" s="245"/>
      <c r="M690" s="47"/>
      <c r="N690" s="47"/>
      <c r="O690" s="47"/>
      <c r="P690" s="47"/>
      <c r="Q690" s="79"/>
      <c r="R690" s="79"/>
      <c r="S690" s="73"/>
      <c r="T690" s="73"/>
      <c r="U690" s="73"/>
      <c r="V690" s="73"/>
      <c r="W690" s="73"/>
      <c r="X690" s="73"/>
      <c r="Y690" s="73"/>
      <c r="Z690" s="73"/>
      <c r="AA690" s="18"/>
      <c r="AB690" s="18"/>
      <c r="AC690" s="73"/>
      <c r="AD690" s="69"/>
      <c r="AE690" s="73"/>
      <c r="AF690" s="22" t="str">
        <f t="shared" si="15"/>
        <v/>
      </c>
    </row>
    <row r="691" spans="2:32" ht="60" hidden="1" customHeight="1">
      <c r="B691" s="26" t="str">
        <f>IF('PCA Licit, Dispensa, Inexi'!$A690="","",VLOOKUP(A691,dados!$A$1:$B$24,2,FALSE))</f>
        <v/>
      </c>
      <c r="C691" s="77"/>
      <c r="D691" s="52"/>
      <c r="E691" s="77"/>
      <c r="F691" s="18"/>
      <c r="G691" s="73"/>
      <c r="H691" s="73"/>
      <c r="I691" s="98"/>
      <c r="J691" s="48"/>
      <c r="K691" s="72"/>
      <c r="L691" s="245"/>
      <c r="M691" s="47"/>
      <c r="N691" s="47"/>
      <c r="O691" s="47"/>
      <c r="P691" s="47"/>
      <c r="Q691" s="79"/>
      <c r="R691" s="79"/>
      <c r="S691" s="73"/>
      <c r="T691" s="73"/>
      <c r="U691" s="73"/>
      <c r="V691" s="73"/>
      <c r="W691" s="73"/>
      <c r="X691" s="73"/>
      <c r="Y691" s="73"/>
      <c r="Z691" s="73"/>
      <c r="AA691" s="18"/>
      <c r="AB691" s="18"/>
      <c r="AC691" s="73"/>
      <c r="AD691" s="69"/>
      <c r="AE691" s="73"/>
      <c r="AF691" s="22" t="str">
        <f t="shared" si="15"/>
        <v/>
      </c>
    </row>
    <row r="692" spans="2:32" ht="60" hidden="1" customHeight="1">
      <c r="B692" s="26" t="str">
        <f>IF('PCA Licit, Dispensa, Inexi'!$A691="","",VLOOKUP(A692,dados!$A$1:$B$24,2,FALSE))</f>
        <v/>
      </c>
      <c r="C692" s="77"/>
      <c r="D692" s="52"/>
      <c r="E692" s="77"/>
      <c r="F692" s="18"/>
      <c r="G692" s="73"/>
      <c r="H692" s="73"/>
      <c r="I692" s="98"/>
      <c r="J692" s="48"/>
      <c r="K692" s="72"/>
      <c r="L692" s="245"/>
      <c r="M692" s="47"/>
      <c r="N692" s="47"/>
      <c r="O692" s="47"/>
      <c r="P692" s="47"/>
      <c r="Q692" s="79"/>
      <c r="R692" s="79"/>
      <c r="S692" s="73"/>
      <c r="T692" s="73"/>
      <c r="U692" s="73"/>
      <c r="V692" s="73"/>
      <c r="W692" s="73"/>
      <c r="X692" s="73"/>
      <c r="Y692" s="73"/>
      <c r="Z692" s="73"/>
      <c r="AA692" s="18"/>
      <c r="AB692" s="18"/>
      <c r="AC692" s="73"/>
      <c r="AD692" s="69"/>
      <c r="AE692" s="73"/>
      <c r="AF692" s="22" t="str">
        <f t="shared" si="15"/>
        <v/>
      </c>
    </row>
    <row r="693" spans="2:32" ht="60" hidden="1" customHeight="1">
      <c r="B693" s="26" t="str">
        <f>IF('PCA Licit, Dispensa, Inexi'!$A692="","",VLOOKUP(A693,dados!$A$1:$B$24,2,FALSE))</f>
        <v/>
      </c>
      <c r="C693" s="77"/>
      <c r="D693" s="52"/>
      <c r="E693" s="77"/>
      <c r="F693" s="18"/>
      <c r="G693" s="73"/>
      <c r="H693" s="73"/>
      <c r="I693" s="98"/>
      <c r="J693" s="48"/>
      <c r="K693" s="72"/>
      <c r="L693" s="245"/>
      <c r="M693" s="47"/>
      <c r="N693" s="47"/>
      <c r="O693" s="47"/>
      <c r="P693" s="47"/>
      <c r="Q693" s="79"/>
      <c r="R693" s="79"/>
      <c r="S693" s="73"/>
      <c r="T693" s="73"/>
      <c r="U693" s="73"/>
      <c r="V693" s="73"/>
      <c r="W693" s="73"/>
      <c r="X693" s="73"/>
      <c r="Y693" s="73"/>
      <c r="Z693" s="73"/>
      <c r="AA693" s="18"/>
      <c r="AB693" s="18"/>
      <c r="AC693" s="73"/>
      <c r="AD693" s="69"/>
      <c r="AE693" s="73"/>
      <c r="AF693" s="22" t="str">
        <f t="shared" si="15"/>
        <v/>
      </c>
    </row>
    <row r="694" spans="2:32" ht="60" hidden="1" customHeight="1">
      <c r="B694" s="26" t="str">
        <f>IF('PCA Licit, Dispensa, Inexi'!$A693="","",VLOOKUP(A694,dados!$A$1:$B$24,2,FALSE))</f>
        <v/>
      </c>
      <c r="C694" s="77"/>
      <c r="D694" s="52"/>
      <c r="E694" s="77"/>
      <c r="F694" s="18"/>
      <c r="G694" s="73"/>
      <c r="H694" s="73"/>
      <c r="I694" s="98"/>
      <c r="J694" s="48"/>
      <c r="K694" s="72"/>
      <c r="L694" s="245"/>
      <c r="M694" s="47"/>
      <c r="N694" s="47"/>
      <c r="O694" s="47"/>
      <c r="P694" s="47"/>
      <c r="Q694" s="79"/>
      <c r="R694" s="79"/>
      <c r="S694" s="73"/>
      <c r="T694" s="73"/>
      <c r="U694" s="73"/>
      <c r="V694" s="73"/>
      <c r="W694" s="73"/>
      <c r="X694" s="73"/>
      <c r="Y694" s="73"/>
      <c r="Z694" s="73"/>
      <c r="AA694" s="18"/>
      <c r="AB694" s="18"/>
      <c r="AC694" s="73"/>
      <c r="AD694" s="69"/>
      <c r="AE694" s="73"/>
      <c r="AF694" s="22" t="str">
        <f t="shared" si="15"/>
        <v/>
      </c>
    </row>
    <row r="695" spans="2:32" ht="60" hidden="1" customHeight="1">
      <c r="B695" s="26" t="str">
        <f>IF('PCA Licit, Dispensa, Inexi'!$A694="","",VLOOKUP(A695,dados!$A$1:$B$24,2,FALSE))</f>
        <v/>
      </c>
      <c r="C695" s="77"/>
      <c r="D695" s="52"/>
      <c r="E695" s="77"/>
      <c r="F695" s="18"/>
      <c r="G695" s="73"/>
      <c r="H695" s="73"/>
      <c r="I695" s="98"/>
      <c r="J695" s="48"/>
      <c r="K695" s="72"/>
      <c r="L695" s="245"/>
      <c r="M695" s="47"/>
      <c r="N695" s="47"/>
      <c r="O695" s="47"/>
      <c r="P695" s="47"/>
      <c r="Q695" s="79"/>
      <c r="R695" s="79"/>
      <c r="S695" s="73"/>
      <c r="T695" s="73"/>
      <c r="U695" s="73"/>
      <c r="V695" s="73"/>
      <c r="W695" s="73"/>
      <c r="X695" s="73"/>
      <c r="Y695" s="73"/>
      <c r="Z695" s="73"/>
      <c r="AA695" s="18"/>
      <c r="AB695" s="18"/>
      <c r="AC695" s="73"/>
      <c r="AD695" s="69"/>
      <c r="AE695" s="73"/>
      <c r="AF695" s="22" t="str">
        <f t="shared" si="15"/>
        <v/>
      </c>
    </row>
    <row r="696" spans="2:32" ht="60" hidden="1" customHeight="1">
      <c r="B696" s="26" t="str">
        <f>IF('PCA Licit, Dispensa, Inexi'!$A695="","",VLOOKUP(A696,dados!$A$1:$B$24,2,FALSE))</f>
        <v/>
      </c>
      <c r="C696" s="77"/>
      <c r="D696" s="52"/>
      <c r="E696" s="77"/>
      <c r="F696" s="18"/>
      <c r="G696" s="73"/>
      <c r="H696" s="73"/>
      <c r="I696" s="98"/>
      <c r="J696" s="48"/>
      <c r="K696" s="72"/>
      <c r="L696" s="245"/>
      <c r="M696" s="47"/>
      <c r="N696" s="47"/>
      <c r="O696" s="47"/>
      <c r="P696" s="47"/>
      <c r="Q696" s="79"/>
      <c r="R696" s="79"/>
      <c r="S696" s="73"/>
      <c r="T696" s="73"/>
      <c r="U696" s="73"/>
      <c r="V696" s="73"/>
      <c r="W696" s="73"/>
      <c r="X696" s="73"/>
      <c r="Y696" s="73"/>
      <c r="Z696" s="73"/>
      <c r="AA696" s="18"/>
      <c r="AB696" s="18"/>
      <c r="AC696" s="73"/>
      <c r="AD696" s="69"/>
      <c r="AE696" s="73"/>
      <c r="AF696" s="22" t="str">
        <f t="shared" si="15"/>
        <v/>
      </c>
    </row>
    <row r="697" spans="2:32" ht="60" hidden="1" customHeight="1">
      <c r="B697" s="26" t="str">
        <f>IF('PCA Licit, Dispensa, Inexi'!$A696="","",VLOOKUP(A697,dados!$A$1:$B$24,2,FALSE))</f>
        <v/>
      </c>
      <c r="C697" s="77"/>
      <c r="D697" s="52"/>
      <c r="E697" s="77"/>
      <c r="F697" s="18"/>
      <c r="G697" s="73"/>
      <c r="H697" s="73"/>
      <c r="I697" s="98"/>
      <c r="J697" s="48"/>
      <c r="K697" s="72"/>
      <c r="L697" s="245"/>
      <c r="M697" s="47"/>
      <c r="N697" s="47"/>
      <c r="O697" s="47"/>
      <c r="P697" s="47"/>
      <c r="Q697" s="79"/>
      <c r="R697" s="79"/>
      <c r="S697" s="73"/>
      <c r="T697" s="73"/>
      <c r="U697" s="73"/>
      <c r="V697" s="73"/>
      <c r="W697" s="73"/>
      <c r="X697" s="73"/>
      <c r="Y697" s="73"/>
      <c r="Z697" s="73"/>
      <c r="AA697" s="18"/>
      <c r="AB697" s="18"/>
      <c r="AC697" s="73"/>
      <c r="AD697" s="69"/>
      <c r="AE697" s="73"/>
      <c r="AF697" s="22" t="str">
        <f t="shared" si="15"/>
        <v/>
      </c>
    </row>
    <row r="698" spans="2:32" ht="60" hidden="1" customHeight="1">
      <c r="B698" s="26" t="str">
        <f>IF('PCA Licit, Dispensa, Inexi'!$A697="","",VLOOKUP(A698,dados!$A$1:$B$24,2,FALSE))</f>
        <v/>
      </c>
      <c r="C698" s="77"/>
      <c r="D698" s="52"/>
      <c r="E698" s="77"/>
      <c r="F698" s="18"/>
      <c r="G698" s="73"/>
      <c r="H698" s="73"/>
      <c r="I698" s="98"/>
      <c r="J698" s="48"/>
      <c r="K698" s="72"/>
      <c r="L698" s="245"/>
      <c r="M698" s="47"/>
      <c r="N698" s="47"/>
      <c r="O698" s="47"/>
      <c r="P698" s="47"/>
      <c r="Q698" s="79"/>
      <c r="R698" s="79"/>
      <c r="S698" s="73"/>
      <c r="T698" s="73"/>
      <c r="U698" s="73"/>
      <c r="V698" s="73"/>
      <c r="W698" s="73"/>
      <c r="X698" s="73"/>
      <c r="Y698" s="73"/>
      <c r="Z698" s="73"/>
      <c r="AA698" s="18"/>
      <c r="AB698" s="18"/>
      <c r="AC698" s="73"/>
      <c r="AD698" s="69"/>
      <c r="AE698" s="73"/>
      <c r="AF698" s="22" t="str">
        <f t="shared" si="15"/>
        <v/>
      </c>
    </row>
    <row r="699" spans="2:32" ht="60" hidden="1" customHeight="1">
      <c r="B699" s="26" t="str">
        <f>IF('PCA Licit, Dispensa, Inexi'!$A698="","",VLOOKUP(A699,dados!$A$1:$B$24,2,FALSE))</f>
        <v/>
      </c>
      <c r="C699" s="77"/>
      <c r="D699" s="52"/>
      <c r="E699" s="77"/>
      <c r="F699" s="18"/>
      <c r="G699" s="73"/>
      <c r="H699" s="73"/>
      <c r="I699" s="98"/>
      <c r="J699" s="48"/>
      <c r="K699" s="72"/>
      <c r="L699" s="245"/>
      <c r="M699" s="47"/>
      <c r="N699" s="47"/>
      <c r="O699" s="47"/>
      <c r="P699" s="47"/>
      <c r="Q699" s="79"/>
      <c r="R699" s="79"/>
      <c r="S699" s="73"/>
      <c r="T699" s="73"/>
      <c r="U699" s="73"/>
      <c r="V699" s="73"/>
      <c r="W699" s="73"/>
      <c r="X699" s="73"/>
      <c r="Y699" s="73"/>
      <c r="Z699" s="73"/>
      <c r="AA699" s="18"/>
      <c r="AB699" s="18"/>
      <c r="AC699" s="73"/>
      <c r="AD699" s="69"/>
      <c r="AE699" s="73"/>
      <c r="AF699" s="22" t="str">
        <f t="shared" si="15"/>
        <v/>
      </c>
    </row>
    <row r="700" spans="2:32" ht="60" hidden="1" customHeight="1">
      <c r="B700" s="26" t="str">
        <f>IF('PCA Licit, Dispensa, Inexi'!$A699="","",VLOOKUP(A700,dados!$A$1:$B$24,2,FALSE))</f>
        <v/>
      </c>
      <c r="C700" s="77"/>
      <c r="D700" s="52"/>
      <c r="E700" s="77"/>
      <c r="F700" s="18"/>
      <c r="G700" s="73"/>
      <c r="H700" s="73"/>
      <c r="I700" s="98"/>
      <c r="J700" s="48"/>
      <c r="K700" s="72"/>
      <c r="L700" s="245"/>
      <c r="M700" s="47"/>
      <c r="N700" s="47"/>
      <c r="O700" s="47"/>
      <c r="P700" s="47"/>
      <c r="Q700" s="79"/>
      <c r="R700" s="79"/>
      <c r="S700" s="73"/>
      <c r="T700" s="73"/>
      <c r="U700" s="73"/>
      <c r="V700" s="73"/>
      <c r="W700" s="73"/>
      <c r="X700" s="73"/>
      <c r="Y700" s="73"/>
      <c r="Z700" s="73"/>
      <c r="AA700" s="18"/>
      <c r="AB700" s="18"/>
      <c r="AC700" s="73"/>
      <c r="AD700" s="69"/>
      <c r="AE700" s="73"/>
      <c r="AF700" s="22" t="str">
        <f t="shared" si="15"/>
        <v/>
      </c>
    </row>
    <row r="701" spans="2:32" ht="60" hidden="1" customHeight="1">
      <c r="B701" s="26" t="str">
        <f>IF('PCA Licit, Dispensa, Inexi'!$A700="","",VLOOKUP(A701,dados!$A$1:$B$24,2,FALSE))</f>
        <v/>
      </c>
      <c r="C701" s="77"/>
      <c r="D701" s="52"/>
      <c r="E701" s="77"/>
      <c r="F701" s="18"/>
      <c r="G701" s="73"/>
      <c r="H701" s="73"/>
      <c r="I701" s="98"/>
      <c r="J701" s="48"/>
      <c r="K701" s="72"/>
      <c r="L701" s="245"/>
      <c r="M701" s="47"/>
      <c r="N701" s="47"/>
      <c r="O701" s="47"/>
      <c r="P701" s="47"/>
      <c r="Q701" s="79"/>
      <c r="R701" s="79"/>
      <c r="S701" s="73"/>
      <c r="T701" s="73"/>
      <c r="U701" s="73"/>
      <c r="V701" s="73"/>
      <c r="W701" s="73"/>
      <c r="X701" s="73"/>
      <c r="Y701" s="73"/>
      <c r="Z701" s="73"/>
      <c r="AA701" s="18"/>
      <c r="AB701" s="18"/>
      <c r="AC701" s="73"/>
      <c r="AD701" s="69"/>
      <c r="AE701" s="73"/>
      <c r="AF701" s="22" t="str">
        <f t="shared" si="15"/>
        <v/>
      </c>
    </row>
    <row r="702" spans="2:32" ht="60" hidden="1" customHeight="1">
      <c r="B702" s="26" t="str">
        <f>IF('PCA Licit, Dispensa, Inexi'!$A701="","",VLOOKUP(A702,dados!$A$1:$B$24,2,FALSE))</f>
        <v/>
      </c>
      <c r="C702" s="77"/>
      <c r="D702" s="52"/>
      <c r="E702" s="77"/>
      <c r="F702" s="18"/>
      <c r="G702" s="73"/>
      <c r="H702" s="73"/>
      <c r="I702" s="98"/>
      <c r="J702" s="48"/>
      <c r="K702" s="72"/>
      <c r="L702" s="245"/>
      <c r="M702" s="47"/>
      <c r="N702" s="47"/>
      <c r="O702" s="47"/>
      <c r="P702" s="47"/>
      <c r="Q702" s="79"/>
      <c r="R702" s="79"/>
      <c r="S702" s="73"/>
      <c r="T702" s="73"/>
      <c r="U702" s="73"/>
      <c r="V702" s="73"/>
      <c r="W702" s="73"/>
      <c r="X702" s="73"/>
      <c r="Y702" s="73"/>
      <c r="Z702" s="73"/>
      <c r="AA702" s="18"/>
      <c r="AB702" s="18"/>
      <c r="AC702" s="73"/>
      <c r="AD702" s="69"/>
      <c r="AE702" s="73"/>
      <c r="AF702" s="22" t="str">
        <f t="shared" si="15"/>
        <v/>
      </c>
    </row>
    <row r="703" spans="2:32" ht="60" hidden="1" customHeight="1">
      <c r="B703" s="26" t="str">
        <f>IF('PCA Licit, Dispensa, Inexi'!$A702="","",VLOOKUP(A703,dados!$A$1:$B$24,2,FALSE))</f>
        <v/>
      </c>
      <c r="C703" s="77"/>
      <c r="D703" s="52"/>
      <c r="E703" s="77"/>
      <c r="F703" s="18"/>
      <c r="G703" s="73"/>
      <c r="H703" s="73"/>
      <c r="I703" s="98"/>
      <c r="J703" s="48"/>
      <c r="K703" s="72"/>
      <c r="L703" s="245"/>
      <c r="M703" s="47"/>
      <c r="N703" s="47"/>
      <c r="O703" s="47"/>
      <c r="P703" s="47"/>
      <c r="Q703" s="79"/>
      <c r="R703" s="79"/>
      <c r="S703" s="73"/>
      <c r="T703" s="73"/>
      <c r="U703" s="73"/>
      <c r="V703" s="73"/>
      <c r="W703" s="73"/>
      <c r="X703" s="73"/>
      <c r="Y703" s="73"/>
      <c r="Z703" s="73"/>
      <c r="AA703" s="18"/>
      <c r="AB703" s="18"/>
      <c r="AC703" s="73"/>
      <c r="AD703" s="69"/>
      <c r="AE703" s="73"/>
      <c r="AF703" s="22" t="str">
        <f t="shared" si="15"/>
        <v/>
      </c>
    </row>
    <row r="704" spans="2:32" ht="60" hidden="1" customHeight="1">
      <c r="B704" s="26" t="str">
        <f>IF('PCA Licit, Dispensa, Inexi'!$A703="","",VLOOKUP(A704,dados!$A$1:$B$24,2,FALSE))</f>
        <v/>
      </c>
      <c r="C704" s="77"/>
      <c r="D704" s="52"/>
      <c r="E704" s="77"/>
      <c r="F704" s="18"/>
      <c r="G704" s="73"/>
      <c r="H704" s="73"/>
      <c r="I704" s="98"/>
      <c r="J704" s="48"/>
      <c r="K704" s="72"/>
      <c r="L704" s="245"/>
      <c r="M704" s="47"/>
      <c r="N704" s="47"/>
      <c r="O704" s="47"/>
      <c r="P704" s="47"/>
      <c r="Q704" s="79"/>
      <c r="R704" s="79"/>
      <c r="S704" s="73"/>
      <c r="T704" s="73"/>
      <c r="U704" s="73"/>
      <c r="V704" s="73"/>
      <c r="W704" s="73"/>
      <c r="X704" s="73"/>
      <c r="Y704" s="73"/>
      <c r="Z704" s="73"/>
      <c r="AA704" s="18"/>
      <c r="AB704" s="18"/>
      <c r="AC704" s="73"/>
      <c r="AD704" s="69"/>
      <c r="AE704" s="73"/>
      <c r="AF704" s="22" t="str">
        <f t="shared" si="15"/>
        <v/>
      </c>
    </row>
    <row r="705" spans="2:32" ht="60" hidden="1" customHeight="1">
      <c r="B705" s="26" t="str">
        <f>IF('PCA Licit, Dispensa, Inexi'!$A704="","",VLOOKUP(A705,dados!$A$1:$B$24,2,FALSE))</f>
        <v/>
      </c>
      <c r="C705" s="77"/>
      <c r="D705" s="52"/>
      <c r="E705" s="77"/>
      <c r="F705" s="18"/>
      <c r="G705" s="73"/>
      <c r="H705" s="73"/>
      <c r="I705" s="98"/>
      <c r="J705" s="48"/>
      <c r="K705" s="72"/>
      <c r="L705" s="245"/>
      <c r="M705" s="47"/>
      <c r="N705" s="47"/>
      <c r="O705" s="47"/>
      <c r="P705" s="47"/>
      <c r="Q705" s="79"/>
      <c r="R705" s="79"/>
      <c r="S705" s="73"/>
      <c r="T705" s="73"/>
      <c r="U705" s="73"/>
      <c r="V705" s="73"/>
      <c r="W705" s="73"/>
      <c r="X705" s="73"/>
      <c r="Y705" s="73"/>
      <c r="Z705" s="73"/>
      <c r="AA705" s="18"/>
      <c r="AB705" s="18"/>
      <c r="AC705" s="73"/>
      <c r="AD705" s="69"/>
      <c r="AE705" s="73"/>
      <c r="AF705" s="22" t="str">
        <f t="shared" ref="AF705:AF730" si="16">IF(AE705="","",DATEDIF(Y705,AE705,"d"))</f>
        <v/>
      </c>
    </row>
    <row r="706" spans="2:32" ht="60" hidden="1" customHeight="1">
      <c r="B706" s="26" t="str">
        <f>IF('PCA Licit, Dispensa, Inexi'!$A705="","",VLOOKUP(A706,dados!$A$1:$B$24,2,FALSE))</f>
        <v/>
      </c>
      <c r="C706" s="77"/>
      <c r="D706" s="52"/>
      <c r="E706" s="77"/>
      <c r="F706" s="18"/>
      <c r="G706" s="73"/>
      <c r="H706" s="73"/>
      <c r="I706" s="98"/>
      <c r="J706" s="48"/>
      <c r="K706" s="72"/>
      <c r="L706" s="245"/>
      <c r="M706" s="47"/>
      <c r="N706" s="47"/>
      <c r="O706" s="47"/>
      <c r="P706" s="47"/>
      <c r="Q706" s="79"/>
      <c r="R706" s="79"/>
      <c r="S706" s="73"/>
      <c r="T706" s="73"/>
      <c r="U706" s="73"/>
      <c r="V706" s="73"/>
      <c r="W706" s="73"/>
      <c r="X706" s="73"/>
      <c r="Y706" s="73"/>
      <c r="Z706" s="73"/>
      <c r="AA706" s="18"/>
      <c r="AB706" s="18"/>
      <c r="AC706" s="73"/>
      <c r="AD706" s="69"/>
      <c r="AE706" s="73"/>
      <c r="AF706" s="22" t="str">
        <f t="shared" si="16"/>
        <v/>
      </c>
    </row>
    <row r="707" spans="2:32" ht="60" hidden="1" customHeight="1">
      <c r="B707" s="26" t="str">
        <f>IF('PCA Licit, Dispensa, Inexi'!$A706="","",VLOOKUP(A707,dados!$A$1:$B$24,2,FALSE))</f>
        <v/>
      </c>
      <c r="C707" s="77"/>
      <c r="D707" s="52"/>
      <c r="E707" s="77"/>
      <c r="F707" s="18"/>
      <c r="G707" s="73"/>
      <c r="H707" s="73"/>
      <c r="I707" s="98"/>
      <c r="J707" s="48"/>
      <c r="K707" s="72"/>
      <c r="L707" s="245"/>
      <c r="M707" s="47"/>
      <c r="N707" s="47"/>
      <c r="O707" s="47"/>
      <c r="P707" s="47"/>
      <c r="Q707" s="79"/>
      <c r="R707" s="79"/>
      <c r="S707" s="73"/>
      <c r="T707" s="73"/>
      <c r="U707" s="73"/>
      <c r="V707" s="73"/>
      <c r="W707" s="73"/>
      <c r="X707" s="73"/>
      <c r="Y707" s="73"/>
      <c r="Z707" s="73"/>
      <c r="AA707" s="18"/>
      <c r="AB707" s="18"/>
      <c r="AC707" s="73"/>
      <c r="AD707" s="69"/>
      <c r="AE707" s="73"/>
      <c r="AF707" s="22" t="str">
        <f t="shared" si="16"/>
        <v/>
      </c>
    </row>
    <row r="708" spans="2:32" ht="60" hidden="1" customHeight="1">
      <c r="B708" s="26" t="str">
        <f>IF('PCA Licit, Dispensa, Inexi'!$A707="","",VLOOKUP(A708,dados!$A$1:$B$24,2,FALSE))</f>
        <v/>
      </c>
      <c r="C708" s="77"/>
      <c r="D708" s="52"/>
      <c r="E708" s="77"/>
      <c r="F708" s="18"/>
      <c r="G708" s="73"/>
      <c r="H708" s="73"/>
      <c r="I708" s="98"/>
      <c r="J708" s="48"/>
      <c r="K708" s="72"/>
      <c r="L708" s="245"/>
      <c r="M708" s="47"/>
      <c r="N708" s="47"/>
      <c r="O708" s="47"/>
      <c r="P708" s="47"/>
      <c r="Q708" s="79"/>
      <c r="R708" s="79"/>
      <c r="S708" s="73"/>
      <c r="T708" s="73"/>
      <c r="U708" s="73"/>
      <c r="V708" s="73"/>
      <c r="W708" s="73"/>
      <c r="X708" s="73"/>
      <c r="Y708" s="73"/>
      <c r="Z708" s="73"/>
      <c r="AA708" s="18"/>
      <c r="AB708" s="18"/>
      <c r="AC708" s="73"/>
      <c r="AD708" s="69"/>
      <c r="AE708" s="73"/>
      <c r="AF708" s="22" t="str">
        <f t="shared" si="16"/>
        <v/>
      </c>
    </row>
    <row r="709" spans="2:32" ht="60" hidden="1" customHeight="1">
      <c r="B709" s="26" t="str">
        <f>IF('PCA Licit, Dispensa, Inexi'!$A708="","",VLOOKUP(A709,dados!$A$1:$B$24,2,FALSE))</f>
        <v/>
      </c>
      <c r="C709" s="77"/>
      <c r="D709" s="52"/>
      <c r="E709" s="77"/>
      <c r="F709" s="18"/>
      <c r="G709" s="73"/>
      <c r="H709" s="73"/>
      <c r="I709" s="98"/>
      <c r="J709" s="48"/>
      <c r="K709" s="72"/>
      <c r="L709" s="245"/>
      <c r="M709" s="47"/>
      <c r="N709" s="47"/>
      <c r="O709" s="47"/>
      <c r="P709" s="47"/>
      <c r="Q709" s="79"/>
      <c r="R709" s="79"/>
      <c r="S709" s="73"/>
      <c r="T709" s="73"/>
      <c r="U709" s="73"/>
      <c r="V709" s="73"/>
      <c r="W709" s="73"/>
      <c r="X709" s="73"/>
      <c r="Y709" s="73"/>
      <c r="Z709" s="73"/>
      <c r="AA709" s="18"/>
      <c r="AB709" s="18"/>
      <c r="AC709" s="73"/>
      <c r="AD709" s="69"/>
      <c r="AE709" s="73"/>
      <c r="AF709" s="22" t="str">
        <f t="shared" si="16"/>
        <v/>
      </c>
    </row>
    <row r="710" spans="2:32" ht="60" hidden="1" customHeight="1">
      <c r="B710" s="26" t="str">
        <f>IF('PCA Licit, Dispensa, Inexi'!$A709="","",VLOOKUP(A710,dados!$A$1:$B$24,2,FALSE))</f>
        <v/>
      </c>
      <c r="C710" s="77"/>
      <c r="D710" s="52"/>
      <c r="E710" s="77"/>
      <c r="F710" s="18"/>
      <c r="G710" s="73"/>
      <c r="H710" s="73"/>
      <c r="I710" s="98"/>
      <c r="J710" s="48"/>
      <c r="K710" s="72"/>
      <c r="L710" s="245"/>
      <c r="M710" s="47"/>
      <c r="N710" s="47"/>
      <c r="O710" s="47"/>
      <c r="P710" s="47"/>
      <c r="Q710" s="79"/>
      <c r="R710" s="79"/>
      <c r="S710" s="73"/>
      <c r="T710" s="73"/>
      <c r="U710" s="73"/>
      <c r="V710" s="73"/>
      <c r="W710" s="73"/>
      <c r="X710" s="73"/>
      <c r="Y710" s="73"/>
      <c r="Z710" s="73"/>
      <c r="AA710" s="18"/>
      <c r="AB710" s="18"/>
      <c r="AC710" s="73"/>
      <c r="AD710" s="69"/>
      <c r="AE710" s="73"/>
      <c r="AF710" s="22" t="str">
        <f t="shared" si="16"/>
        <v/>
      </c>
    </row>
    <row r="711" spans="2:32" ht="60" hidden="1" customHeight="1">
      <c r="B711" s="26" t="str">
        <f>IF('PCA Licit, Dispensa, Inexi'!$A710="","",VLOOKUP(A711,dados!$A$1:$B$24,2,FALSE))</f>
        <v/>
      </c>
      <c r="C711" s="77"/>
      <c r="D711" s="52"/>
      <c r="E711" s="77"/>
      <c r="F711" s="18"/>
      <c r="G711" s="73"/>
      <c r="H711" s="73"/>
      <c r="I711" s="98"/>
      <c r="J711" s="48"/>
      <c r="K711" s="72"/>
      <c r="L711" s="245"/>
      <c r="M711" s="47"/>
      <c r="N711" s="47"/>
      <c r="O711" s="47"/>
      <c r="P711" s="47"/>
      <c r="Q711" s="79"/>
      <c r="R711" s="79"/>
      <c r="S711" s="73"/>
      <c r="T711" s="73"/>
      <c r="U711" s="73"/>
      <c r="V711" s="73"/>
      <c r="W711" s="73"/>
      <c r="X711" s="73"/>
      <c r="Y711" s="73"/>
      <c r="Z711" s="73"/>
      <c r="AA711" s="18"/>
      <c r="AB711" s="18"/>
      <c r="AC711" s="73"/>
      <c r="AD711" s="69"/>
      <c r="AE711" s="73"/>
      <c r="AF711" s="22" t="str">
        <f t="shared" si="16"/>
        <v/>
      </c>
    </row>
    <row r="712" spans="2:32" ht="60" hidden="1" customHeight="1">
      <c r="B712" s="26" t="str">
        <f>IF('PCA Licit, Dispensa, Inexi'!$A711="","",VLOOKUP(A712,dados!$A$1:$B$24,2,FALSE))</f>
        <v/>
      </c>
      <c r="C712" s="77"/>
      <c r="D712" s="52"/>
      <c r="E712" s="77"/>
      <c r="F712" s="18"/>
      <c r="G712" s="73"/>
      <c r="H712" s="73"/>
      <c r="I712" s="98"/>
      <c r="J712" s="48"/>
      <c r="K712" s="72"/>
      <c r="L712" s="245"/>
      <c r="M712" s="47"/>
      <c r="N712" s="47"/>
      <c r="O712" s="47"/>
      <c r="P712" s="47"/>
      <c r="Q712" s="79"/>
      <c r="R712" s="79"/>
      <c r="S712" s="73"/>
      <c r="T712" s="73"/>
      <c r="U712" s="73"/>
      <c r="V712" s="73"/>
      <c r="W712" s="73"/>
      <c r="X712" s="73"/>
      <c r="Y712" s="73"/>
      <c r="Z712" s="73"/>
      <c r="AA712" s="18"/>
      <c r="AB712" s="18"/>
      <c r="AC712" s="73"/>
      <c r="AD712" s="69"/>
      <c r="AE712" s="73"/>
      <c r="AF712" s="22" t="str">
        <f t="shared" si="16"/>
        <v/>
      </c>
    </row>
    <row r="713" spans="2:32" ht="60" hidden="1" customHeight="1">
      <c r="B713" s="26" t="str">
        <f>IF('PCA Licit, Dispensa, Inexi'!$A712="","",VLOOKUP(A713,dados!$A$1:$B$24,2,FALSE))</f>
        <v/>
      </c>
      <c r="C713" s="77"/>
      <c r="D713" s="52"/>
      <c r="E713" s="77"/>
      <c r="F713" s="18"/>
      <c r="G713" s="73"/>
      <c r="H713" s="73"/>
      <c r="I713" s="98"/>
      <c r="J713" s="48"/>
      <c r="K713" s="72"/>
      <c r="L713" s="245"/>
      <c r="M713" s="47"/>
      <c r="N713" s="47"/>
      <c r="O713" s="47"/>
      <c r="P713" s="47"/>
      <c r="Q713" s="79"/>
      <c r="R713" s="79"/>
      <c r="S713" s="73"/>
      <c r="T713" s="73"/>
      <c r="U713" s="73"/>
      <c r="V713" s="73"/>
      <c r="W713" s="73"/>
      <c r="X713" s="73"/>
      <c r="Y713" s="73"/>
      <c r="Z713" s="73"/>
      <c r="AA713" s="18"/>
      <c r="AB713" s="18"/>
      <c r="AC713" s="73"/>
      <c r="AD713" s="69"/>
      <c r="AE713" s="73"/>
      <c r="AF713" s="22" t="str">
        <f t="shared" si="16"/>
        <v/>
      </c>
    </row>
    <row r="714" spans="2:32" ht="60" hidden="1" customHeight="1">
      <c r="B714" s="26" t="str">
        <f>IF('PCA Licit, Dispensa, Inexi'!$A713="","",VLOOKUP(A714,dados!$A$1:$B$24,2,FALSE))</f>
        <v/>
      </c>
      <c r="C714" s="77"/>
      <c r="D714" s="52"/>
      <c r="E714" s="77"/>
      <c r="F714" s="18"/>
      <c r="G714" s="73"/>
      <c r="H714" s="73"/>
      <c r="I714" s="98"/>
      <c r="J714" s="48"/>
      <c r="K714" s="72"/>
      <c r="L714" s="245"/>
      <c r="M714" s="47"/>
      <c r="N714" s="47"/>
      <c r="O714" s="47"/>
      <c r="P714" s="47"/>
      <c r="Q714" s="79"/>
      <c r="R714" s="79"/>
      <c r="S714" s="73"/>
      <c r="T714" s="73"/>
      <c r="U714" s="73"/>
      <c r="V714" s="73"/>
      <c r="W714" s="73"/>
      <c r="X714" s="73"/>
      <c r="Y714" s="73"/>
      <c r="Z714" s="73"/>
      <c r="AA714" s="18"/>
      <c r="AB714" s="18"/>
      <c r="AC714" s="73"/>
      <c r="AD714" s="69"/>
      <c r="AE714" s="73"/>
      <c r="AF714" s="22" t="str">
        <f t="shared" si="16"/>
        <v/>
      </c>
    </row>
    <row r="715" spans="2:32" ht="60" hidden="1" customHeight="1">
      <c r="B715" s="26" t="str">
        <f>IF('PCA Licit, Dispensa, Inexi'!$A714="","",VLOOKUP(A715,dados!$A$1:$B$24,2,FALSE))</f>
        <v/>
      </c>
      <c r="C715" s="77"/>
      <c r="D715" s="52"/>
      <c r="E715" s="77"/>
      <c r="F715" s="18"/>
      <c r="G715" s="73"/>
      <c r="H715" s="73"/>
      <c r="I715" s="98"/>
      <c r="J715" s="48"/>
      <c r="K715" s="72"/>
      <c r="L715" s="245"/>
      <c r="M715" s="47"/>
      <c r="N715" s="47"/>
      <c r="O715" s="47"/>
      <c r="P715" s="47"/>
      <c r="Q715" s="79"/>
      <c r="R715" s="79"/>
      <c r="S715" s="73"/>
      <c r="T715" s="73"/>
      <c r="U715" s="73"/>
      <c r="V715" s="73"/>
      <c r="W715" s="73"/>
      <c r="X715" s="73"/>
      <c r="Y715" s="73"/>
      <c r="Z715" s="73"/>
      <c r="AA715" s="18"/>
      <c r="AB715" s="18"/>
      <c r="AC715" s="73"/>
      <c r="AD715" s="69"/>
      <c r="AE715" s="73"/>
      <c r="AF715" s="22" t="str">
        <f t="shared" si="16"/>
        <v/>
      </c>
    </row>
    <row r="716" spans="2:32" ht="60" hidden="1" customHeight="1">
      <c r="B716" s="26" t="str">
        <f>IF('PCA Licit, Dispensa, Inexi'!$A715="","",VLOOKUP(A716,dados!$A$1:$B$24,2,FALSE))</f>
        <v/>
      </c>
      <c r="C716" s="77"/>
      <c r="D716" s="52"/>
      <c r="E716" s="77"/>
      <c r="F716" s="18"/>
      <c r="G716" s="73"/>
      <c r="H716" s="73"/>
      <c r="I716" s="98"/>
      <c r="J716" s="48"/>
      <c r="K716" s="72"/>
      <c r="L716" s="245"/>
      <c r="M716" s="47"/>
      <c r="N716" s="47"/>
      <c r="O716" s="47"/>
      <c r="P716" s="47"/>
      <c r="Q716" s="79"/>
      <c r="R716" s="79"/>
      <c r="S716" s="73"/>
      <c r="T716" s="73"/>
      <c r="U716" s="73"/>
      <c r="V716" s="73"/>
      <c r="W716" s="73"/>
      <c r="X716" s="73"/>
      <c r="Y716" s="73"/>
      <c r="Z716" s="73"/>
      <c r="AA716" s="18"/>
      <c r="AB716" s="18"/>
      <c r="AC716" s="73"/>
      <c r="AD716" s="69"/>
      <c r="AE716" s="73"/>
      <c r="AF716" s="22" t="str">
        <f t="shared" si="16"/>
        <v/>
      </c>
    </row>
    <row r="717" spans="2:32" ht="60" hidden="1" customHeight="1">
      <c r="B717" s="26" t="str">
        <f>IF('PCA Licit, Dispensa, Inexi'!$A716="","",VLOOKUP(A717,dados!$A$1:$B$24,2,FALSE))</f>
        <v/>
      </c>
      <c r="C717" s="77"/>
      <c r="D717" s="52"/>
      <c r="E717" s="77"/>
      <c r="F717" s="18"/>
      <c r="G717" s="73"/>
      <c r="H717" s="73"/>
      <c r="I717" s="98"/>
      <c r="J717" s="48"/>
      <c r="K717" s="72"/>
      <c r="L717" s="245"/>
      <c r="M717" s="47"/>
      <c r="N717" s="47"/>
      <c r="O717" s="47"/>
      <c r="P717" s="47"/>
      <c r="Q717" s="79"/>
      <c r="R717" s="79"/>
      <c r="S717" s="73"/>
      <c r="T717" s="73"/>
      <c r="U717" s="73"/>
      <c r="V717" s="73"/>
      <c r="W717" s="73"/>
      <c r="X717" s="73"/>
      <c r="Y717" s="73"/>
      <c r="Z717" s="73"/>
      <c r="AA717" s="18"/>
      <c r="AB717" s="18"/>
      <c r="AC717" s="73"/>
      <c r="AD717" s="69"/>
      <c r="AE717" s="73"/>
      <c r="AF717" s="22" t="str">
        <f t="shared" si="16"/>
        <v/>
      </c>
    </row>
    <row r="718" spans="2:32" ht="15" hidden="1">
      <c r="B718" s="26" t="str">
        <f>IF('PCA Licit, Dispensa, Inexi'!$A717="","",VLOOKUP(A718,dados!$A$1:$B$24,2,FALSE))</f>
        <v/>
      </c>
      <c r="C718" s="77"/>
      <c r="D718" s="52"/>
      <c r="E718" s="77"/>
      <c r="F718" s="18"/>
      <c r="G718" s="73"/>
      <c r="H718" s="73"/>
      <c r="I718" s="98"/>
      <c r="J718" s="48"/>
      <c r="K718" s="72"/>
      <c r="L718" s="245"/>
      <c r="M718" s="47"/>
      <c r="N718" s="47"/>
      <c r="O718" s="47"/>
      <c r="P718" s="47"/>
      <c r="Q718" s="79"/>
      <c r="R718" s="79"/>
      <c r="S718" s="73"/>
      <c r="T718" s="73"/>
      <c r="U718" s="73"/>
      <c r="V718" s="73"/>
      <c r="W718" s="73"/>
      <c r="X718" s="73"/>
      <c r="Y718" s="73"/>
      <c r="Z718" s="73"/>
      <c r="AA718" s="18"/>
      <c r="AB718" s="18"/>
      <c r="AC718" s="73"/>
      <c r="AD718" s="69"/>
      <c r="AE718" s="73"/>
      <c r="AF718" s="22" t="str">
        <f t="shared" si="16"/>
        <v/>
      </c>
    </row>
    <row r="719" spans="2:32" ht="134.25" hidden="1" customHeight="1">
      <c r="B719" s="26" t="str">
        <f>IF('PCA Licit, Dispensa, Inexi'!$A718="","",VLOOKUP(A719,dados!$A$1:$B$24,2,FALSE))</f>
        <v/>
      </c>
      <c r="C719" s="77"/>
      <c r="D719" s="52"/>
      <c r="E719" s="77"/>
      <c r="F719" s="18"/>
      <c r="G719" s="73"/>
      <c r="H719" s="73"/>
      <c r="I719" s="98"/>
      <c r="J719" s="48"/>
      <c r="K719" s="72"/>
      <c r="L719" s="245"/>
      <c r="M719" s="47"/>
      <c r="N719" s="47"/>
      <c r="O719" s="47"/>
      <c r="P719" s="47"/>
      <c r="Q719" s="79"/>
      <c r="R719" s="79"/>
      <c r="S719" s="73"/>
      <c r="T719" s="73"/>
      <c r="U719" s="73"/>
      <c r="V719" s="73"/>
      <c r="W719" s="73"/>
      <c r="X719" s="73"/>
      <c r="Y719" s="73"/>
      <c r="Z719" s="73"/>
      <c r="AA719" s="18"/>
      <c r="AB719" s="18"/>
      <c r="AC719" s="73"/>
      <c r="AD719" s="69"/>
      <c r="AE719" s="73"/>
      <c r="AF719" s="22" t="str">
        <f t="shared" si="16"/>
        <v/>
      </c>
    </row>
    <row r="720" spans="2:32" ht="140.25" hidden="1" customHeight="1">
      <c r="B720" s="26" t="str">
        <f>IF('PCA Licit, Dispensa, Inexi'!$A719="","",VLOOKUP(A720,dados!$A$1:$B$24,2,FALSE))</f>
        <v/>
      </c>
      <c r="C720" s="77"/>
      <c r="D720" s="52"/>
      <c r="E720" s="77"/>
      <c r="F720" s="18"/>
      <c r="G720" s="73"/>
      <c r="H720" s="73"/>
      <c r="I720" s="98"/>
      <c r="J720" s="48"/>
      <c r="K720" s="72"/>
      <c r="L720" s="245"/>
      <c r="M720" s="47"/>
      <c r="N720" s="47"/>
      <c r="O720" s="47"/>
      <c r="P720" s="47"/>
      <c r="Q720" s="79"/>
      <c r="R720" s="79"/>
      <c r="S720" s="73"/>
      <c r="T720" s="73"/>
      <c r="U720" s="73"/>
      <c r="V720" s="73"/>
      <c r="W720" s="73"/>
      <c r="X720" s="73"/>
      <c r="Y720" s="73"/>
      <c r="Z720" s="73"/>
      <c r="AA720" s="18"/>
      <c r="AB720" s="18"/>
      <c r="AC720" s="73"/>
      <c r="AD720" s="69"/>
      <c r="AE720" s="73"/>
      <c r="AF720" s="22" t="str">
        <f t="shared" si="16"/>
        <v/>
      </c>
    </row>
    <row r="721" spans="1:35" ht="136.5" hidden="1" customHeight="1">
      <c r="B721" s="26" t="str">
        <f>IF('PCA Licit, Dispensa, Inexi'!$A720="","",VLOOKUP(A721,dados!$A$1:$B$24,2,FALSE))</f>
        <v/>
      </c>
      <c r="C721" s="77"/>
      <c r="D721" s="52"/>
      <c r="E721" s="77"/>
      <c r="F721" s="18"/>
      <c r="G721" s="73"/>
      <c r="H721" s="73"/>
      <c r="I721" s="98"/>
      <c r="J721" s="48"/>
      <c r="K721" s="72"/>
      <c r="L721" s="245"/>
      <c r="M721" s="47"/>
      <c r="N721" s="47"/>
      <c r="O721" s="47"/>
      <c r="P721" s="47"/>
      <c r="Q721" s="79"/>
      <c r="R721" s="79"/>
      <c r="S721" s="73"/>
      <c r="T721" s="73"/>
      <c r="U721" s="73"/>
      <c r="V721" s="73"/>
      <c r="W721" s="73"/>
      <c r="X721" s="73"/>
      <c r="Y721" s="73"/>
      <c r="Z721" s="73"/>
      <c r="AA721" s="18"/>
      <c r="AB721" s="18"/>
      <c r="AC721" s="73"/>
      <c r="AD721" s="69"/>
      <c r="AE721" s="73"/>
      <c r="AF721" s="22" t="str">
        <f t="shared" si="16"/>
        <v/>
      </c>
    </row>
    <row r="722" spans="1:35" ht="117.75" hidden="1" customHeight="1">
      <c r="B722" s="26" t="str">
        <f>IF('PCA Licit, Dispensa, Inexi'!$A721="","",VLOOKUP(A722,dados!$A$1:$B$24,2,FALSE))</f>
        <v/>
      </c>
      <c r="C722" s="77"/>
      <c r="D722" s="52"/>
      <c r="E722" s="77"/>
      <c r="F722" s="18"/>
      <c r="G722" s="73"/>
      <c r="H722" s="73"/>
      <c r="I722" s="98"/>
      <c r="J722" s="48"/>
      <c r="K722" s="72"/>
      <c r="L722" s="245"/>
      <c r="M722" s="47"/>
      <c r="N722" s="47"/>
      <c r="O722" s="47"/>
      <c r="P722" s="47"/>
      <c r="Q722" s="79"/>
      <c r="R722" s="79"/>
      <c r="S722" s="73"/>
      <c r="T722" s="73"/>
      <c r="U722" s="73"/>
      <c r="V722" s="73"/>
      <c r="W722" s="73"/>
      <c r="X722" s="73"/>
      <c r="Y722" s="73"/>
      <c r="Z722" s="73"/>
      <c r="AA722" s="18"/>
      <c r="AB722" s="18"/>
      <c r="AC722" s="73"/>
      <c r="AD722" s="69"/>
      <c r="AE722" s="73"/>
      <c r="AF722" s="22" t="str">
        <f t="shared" si="16"/>
        <v/>
      </c>
    </row>
    <row r="723" spans="1:35" ht="96" hidden="1" customHeight="1">
      <c r="B723" s="26" t="str">
        <f>IF('PCA Licit, Dispensa, Inexi'!$A722="","",VLOOKUP(A723,dados!$A$1:$B$24,2,FALSE))</f>
        <v/>
      </c>
      <c r="C723" s="77"/>
      <c r="D723" s="52"/>
      <c r="E723" s="77"/>
      <c r="F723" s="18"/>
      <c r="G723" s="73"/>
      <c r="H723" s="73"/>
      <c r="I723" s="98"/>
      <c r="J723" s="48"/>
      <c r="K723" s="72"/>
      <c r="L723" s="245"/>
      <c r="M723" s="47"/>
      <c r="N723" s="47"/>
      <c r="O723" s="47"/>
      <c r="P723" s="47"/>
      <c r="Q723" s="79"/>
      <c r="R723" s="79"/>
      <c r="S723" s="73"/>
      <c r="T723" s="73"/>
      <c r="U723" s="73"/>
      <c r="V723" s="73"/>
      <c r="W723" s="73"/>
      <c r="X723" s="73"/>
      <c r="Y723" s="73"/>
      <c r="Z723" s="73"/>
      <c r="AA723" s="18"/>
      <c r="AB723" s="18"/>
      <c r="AC723" s="73"/>
      <c r="AD723" s="69"/>
      <c r="AE723" s="73"/>
      <c r="AF723" s="22" t="str">
        <f t="shared" si="16"/>
        <v/>
      </c>
    </row>
    <row r="724" spans="1:35" ht="162" hidden="1" customHeight="1">
      <c r="B724" s="26" t="str">
        <f>IF('PCA Licit, Dispensa, Inexi'!$A723="","",VLOOKUP(A724,dados!$A$1:$B$24,2,FALSE))</f>
        <v/>
      </c>
      <c r="C724" s="77"/>
      <c r="D724" s="52"/>
      <c r="E724" s="77"/>
      <c r="F724" s="18"/>
      <c r="G724" s="73"/>
      <c r="H724" s="73"/>
      <c r="I724" s="98"/>
      <c r="J724" s="48"/>
      <c r="K724" s="72"/>
      <c r="L724" s="245"/>
      <c r="M724" s="47"/>
      <c r="N724" s="47"/>
      <c r="O724" s="47"/>
      <c r="P724" s="47"/>
      <c r="Q724" s="79"/>
      <c r="R724" s="79"/>
      <c r="S724" s="73"/>
      <c r="T724" s="73"/>
      <c r="U724" s="73"/>
      <c r="V724" s="73"/>
      <c r="W724" s="73"/>
      <c r="X724" s="73"/>
      <c r="Y724" s="73"/>
      <c r="Z724" s="73"/>
      <c r="AA724" s="18"/>
      <c r="AB724" s="18"/>
      <c r="AC724" s="73"/>
      <c r="AD724" s="69"/>
      <c r="AE724" s="73"/>
      <c r="AF724" s="22" t="str">
        <f t="shared" si="16"/>
        <v/>
      </c>
    </row>
    <row r="725" spans="1:35" ht="69.75" hidden="1" customHeight="1">
      <c r="B725" s="26" t="str">
        <f>IF('PCA Licit, Dispensa, Inexi'!$A724="","",VLOOKUP(A725,dados!$A$1:$B$24,2,FALSE))</f>
        <v/>
      </c>
      <c r="C725" s="77"/>
      <c r="D725" s="52"/>
      <c r="E725" s="77"/>
      <c r="F725" s="18"/>
      <c r="G725" s="73"/>
      <c r="H725" s="73"/>
      <c r="I725" s="98"/>
      <c r="J725" s="48"/>
      <c r="K725" s="72"/>
      <c r="L725" s="245"/>
      <c r="M725" s="47"/>
      <c r="N725" s="47"/>
      <c r="O725" s="47"/>
      <c r="P725" s="47"/>
      <c r="Q725" s="79"/>
      <c r="R725" s="79"/>
      <c r="S725" s="73"/>
      <c r="T725" s="73"/>
      <c r="U725" s="73"/>
      <c r="V725" s="73"/>
      <c r="W725" s="73"/>
      <c r="X725" s="73"/>
      <c r="Y725" s="73"/>
      <c r="Z725" s="73"/>
      <c r="AA725" s="18"/>
      <c r="AB725" s="18"/>
      <c r="AC725" s="73"/>
      <c r="AD725" s="69"/>
      <c r="AE725" s="73"/>
      <c r="AF725" s="22" t="str">
        <f t="shared" si="16"/>
        <v/>
      </c>
    </row>
    <row r="726" spans="1:35" ht="54.75" hidden="1" customHeight="1">
      <c r="B726" s="26" t="str">
        <f>IF('PCA Licit, Dispensa, Inexi'!$A725="","",VLOOKUP(A726,dados!$A$1:$B$24,2,FALSE))</f>
        <v/>
      </c>
      <c r="C726" s="77"/>
      <c r="D726" s="52"/>
      <c r="E726" s="77"/>
      <c r="F726" s="18"/>
      <c r="G726" s="73"/>
      <c r="H726" s="73"/>
      <c r="I726" s="98"/>
      <c r="J726" s="48"/>
      <c r="K726" s="72"/>
      <c r="L726" s="245"/>
      <c r="M726" s="47"/>
      <c r="N726" s="47"/>
      <c r="O726" s="47"/>
      <c r="P726" s="47"/>
      <c r="Q726" s="79"/>
      <c r="R726" s="79"/>
      <c r="S726" s="73"/>
      <c r="T726" s="73"/>
      <c r="U726" s="73"/>
      <c r="V726" s="73"/>
      <c r="W726" s="73"/>
      <c r="X726" s="73"/>
      <c r="Y726" s="73"/>
      <c r="Z726" s="73"/>
      <c r="AA726" s="18"/>
      <c r="AB726" s="18"/>
      <c r="AC726" s="73"/>
      <c r="AD726" s="69"/>
      <c r="AE726" s="73"/>
      <c r="AF726" s="22" t="str">
        <f t="shared" si="16"/>
        <v/>
      </c>
    </row>
    <row r="727" spans="1:35" ht="49.5" hidden="1" customHeight="1">
      <c r="B727" s="26" t="str">
        <f>IF('PCA Licit, Dispensa, Inexi'!$A726="","",VLOOKUP(A727,dados!$A$1:$B$24,2,FALSE))</f>
        <v/>
      </c>
      <c r="C727" s="77"/>
      <c r="D727" s="52"/>
      <c r="E727" s="77"/>
      <c r="F727" s="18"/>
      <c r="G727" s="73"/>
      <c r="H727" s="73"/>
      <c r="I727" s="98"/>
      <c r="J727" s="48"/>
      <c r="K727" s="72"/>
      <c r="L727" s="245"/>
      <c r="M727" s="47"/>
      <c r="N727" s="47"/>
      <c r="O727" s="47"/>
      <c r="P727" s="47"/>
      <c r="Q727" s="79"/>
      <c r="R727" s="79"/>
      <c r="S727" s="73"/>
      <c r="T727" s="73"/>
      <c r="U727" s="73"/>
      <c r="V727" s="73"/>
      <c r="W727" s="73"/>
      <c r="X727" s="73"/>
      <c r="Y727" s="73"/>
      <c r="Z727" s="73"/>
      <c r="AA727" s="18"/>
      <c r="AB727" s="18"/>
      <c r="AC727" s="73"/>
      <c r="AD727" s="69"/>
      <c r="AE727" s="73"/>
      <c r="AF727" s="22" t="str">
        <f t="shared" si="16"/>
        <v/>
      </c>
    </row>
    <row r="728" spans="1:35" ht="68.25" hidden="1" customHeight="1">
      <c r="B728" s="26" t="str">
        <f>IF('PCA Licit, Dispensa, Inexi'!$A727="","",VLOOKUP(A728,dados!$A$1:$B$24,2,FALSE))</f>
        <v/>
      </c>
      <c r="C728" s="77"/>
      <c r="D728" s="52"/>
      <c r="E728" s="77"/>
      <c r="F728" s="18"/>
      <c r="G728" s="73"/>
      <c r="H728" s="73"/>
      <c r="I728" s="98"/>
      <c r="J728" s="48"/>
      <c r="K728" s="72"/>
      <c r="L728" s="245"/>
      <c r="M728" s="47"/>
      <c r="N728" s="47"/>
      <c r="O728" s="47"/>
      <c r="P728" s="47"/>
      <c r="Q728" s="79"/>
      <c r="R728" s="79"/>
      <c r="S728" s="73"/>
      <c r="T728" s="73"/>
      <c r="U728" s="73"/>
      <c r="V728" s="73"/>
      <c r="W728" s="73"/>
      <c r="X728" s="73"/>
      <c r="Y728" s="73"/>
      <c r="Z728" s="73"/>
      <c r="AA728" s="18"/>
      <c r="AB728" s="18"/>
      <c r="AC728" s="73"/>
      <c r="AD728" s="69"/>
      <c r="AE728" s="73"/>
      <c r="AF728" s="22" t="str">
        <f t="shared" si="16"/>
        <v/>
      </c>
    </row>
    <row r="729" spans="1:35" ht="69" hidden="1" customHeight="1">
      <c r="B729" s="26" t="str">
        <f>IF('PCA Licit, Dispensa, Inexi'!$A728="","",VLOOKUP(A729,dados!$A$1:$B$24,2,FALSE))</f>
        <v/>
      </c>
      <c r="C729" s="77"/>
      <c r="D729" s="52"/>
      <c r="E729" s="77"/>
      <c r="F729" s="18"/>
      <c r="G729" s="73"/>
      <c r="H729" s="73"/>
      <c r="I729" s="98"/>
      <c r="J729" s="48"/>
      <c r="K729" s="72"/>
      <c r="L729" s="245"/>
      <c r="M729" s="47"/>
      <c r="N729" s="47"/>
      <c r="O729" s="47"/>
      <c r="P729" s="47"/>
      <c r="Q729" s="79"/>
      <c r="R729" s="79"/>
      <c r="S729" s="73"/>
      <c r="T729" s="73"/>
      <c r="U729" s="73"/>
      <c r="V729" s="73"/>
      <c r="W729" s="73"/>
      <c r="X729" s="73"/>
      <c r="Y729" s="73"/>
      <c r="Z729" s="73"/>
      <c r="AA729" s="18"/>
      <c r="AB729" s="18"/>
      <c r="AC729" s="73"/>
      <c r="AD729" s="69"/>
      <c r="AE729" s="73"/>
      <c r="AF729" s="22" t="str">
        <f t="shared" si="16"/>
        <v/>
      </c>
    </row>
    <row r="730" spans="1:35" s="106" customFormat="1" ht="29.25" hidden="1" customHeight="1">
      <c r="B730" s="337" t="str">
        <f>IF('PCA Licit, Dispensa, Inexi'!$A729="","",VLOOKUP(A730,dados!$A$1:$B$24,2,FALSE))</f>
        <v/>
      </c>
      <c r="C730" s="338"/>
      <c r="D730" s="82"/>
      <c r="E730" s="77"/>
      <c r="F730" s="87"/>
      <c r="G730" s="127"/>
      <c r="H730" s="127"/>
      <c r="I730" s="126"/>
      <c r="J730" s="145"/>
      <c r="K730" s="127"/>
      <c r="L730" s="339"/>
      <c r="M730" s="340"/>
      <c r="N730" s="340"/>
      <c r="O730" s="340"/>
      <c r="P730" s="340"/>
      <c r="Q730" s="341"/>
      <c r="R730" s="341"/>
      <c r="S730" s="127"/>
      <c r="T730" s="127"/>
      <c r="U730" s="127"/>
      <c r="V730" s="127"/>
      <c r="W730" s="127"/>
      <c r="X730" s="127"/>
      <c r="Y730" s="127"/>
      <c r="Z730" s="127"/>
      <c r="AA730" s="342"/>
      <c r="AB730" s="342"/>
      <c r="AC730" s="127"/>
      <c r="AD730" s="127"/>
      <c r="AE730" s="127"/>
      <c r="AF730" s="343" t="str">
        <f t="shared" si="16"/>
        <v/>
      </c>
      <c r="AH730" s="360"/>
    </row>
    <row r="731" spans="1:35" ht="60" hidden="1" customHeight="1">
      <c r="A731" s="46" t="s">
        <v>818</v>
      </c>
      <c r="B731" s="26" t="str">
        <f>IF('PCA Licit, Dispensa, Inexi'!$A731="","",VLOOKUP(A731,dados!$A$1:$B$24,2,FALSE))</f>
        <v>Academia Judicial</v>
      </c>
      <c r="C731" s="77" t="s">
        <v>1045</v>
      </c>
      <c r="D731" s="77"/>
      <c r="E731" s="77"/>
      <c r="F731" s="77"/>
      <c r="G731" s="77" t="s">
        <v>946</v>
      </c>
      <c r="H731" s="77" t="s">
        <v>878</v>
      </c>
      <c r="I731" s="77" t="s">
        <v>1046</v>
      </c>
      <c r="J731" s="77" t="s">
        <v>238</v>
      </c>
      <c r="K731" s="77" t="s">
        <v>1047</v>
      </c>
      <c r="L731" s="77">
        <v>112000</v>
      </c>
      <c r="M731" s="77" t="s">
        <v>72</v>
      </c>
      <c r="N731" s="77" t="s">
        <v>82</v>
      </c>
      <c r="O731" s="77" t="s">
        <v>72</v>
      </c>
      <c r="P731" s="77" t="s">
        <v>72</v>
      </c>
      <c r="Q731" s="77">
        <v>45369</v>
      </c>
      <c r="R731" s="77">
        <v>45373</v>
      </c>
      <c r="S731" s="77"/>
      <c r="T731" s="77"/>
      <c r="U731" s="77"/>
      <c r="V731" s="77" t="s">
        <v>73</v>
      </c>
      <c r="W731" s="77"/>
      <c r="X731" s="77" t="s">
        <v>74</v>
      </c>
      <c r="Y731" s="77"/>
      <c r="Z731" s="77" t="s">
        <v>950</v>
      </c>
      <c r="AA731" s="77" t="s">
        <v>130</v>
      </c>
      <c r="AB731" s="77" t="s">
        <v>94</v>
      </c>
      <c r="AC731" s="77"/>
      <c r="AD731" s="77" t="s">
        <v>95</v>
      </c>
      <c r="AE731" s="77"/>
      <c r="AF731" s="77"/>
      <c r="AG731" s="344"/>
      <c r="AH731" s="359"/>
      <c r="AI731" s="216"/>
    </row>
  </sheetData>
  <sheetProtection formatCells="0" formatColumns="0" formatRows="0" insertColumns="0" insertRows="0" insertHyperlinks="0" deleteColumns="0" deleteRows="0" sort="0" autoFilter="0" pivotTables="0"/>
  <protectedRanges>
    <protectedRange sqref="D730 F730:H730 J730:AE730 A2:A39 X38:X39 A49:A1048576 Y2:AE39 AJ1:XFD1 A41:A45 C731:AE1048576 R51 AH2:XFD39 C2:V39 W2:X37 AH41:XFD1048576 C41:Q729 T51 V41:AE729 R41:U50 R52:U729" name="Licit"/>
    <protectedRange sqref="C730" name="RC_demais colunas"/>
    <protectedRange sqref="E730" name="RC_demais colunas_1"/>
    <protectedRange sqref="I730" name="RC_demais colunas_2"/>
    <protectedRange sqref="A46:A48" name="Dados"/>
    <protectedRange sqref="C1:D1 F1:AE1 A1 AH1:AI1" name="Licit_1"/>
    <protectedRange sqref="E1" name="RC_demais colunas_3"/>
    <protectedRange sqref="A40 C40:AE40 AH40:XFD40" name="Licit_2"/>
  </protectedRanges>
  <autoFilter ref="A1:AJ731" xr:uid="{00000000-0001-0000-0500-000000000000}">
    <filterColumn colId="0">
      <filters>
        <filter val="CM"/>
      </filters>
    </filterColumn>
  </autoFilter>
  <customSheetViews>
    <customSheetView guid="{EFB6D5DC-B5CD-4D35-B56B-1850FBDDD077}" filter="1" showAutoFilter="1">
      <pageMargins left="0" right="0" top="0" bottom="0" header="0" footer="0"/>
      <autoFilter ref="A1:A1000" xr:uid="{67D4857B-68CB-4C78-8016-B9969B630948}"/>
    </customSheetView>
  </customSheetViews>
  <phoneticPr fontId="14" type="noConversion"/>
  <dataValidations count="2">
    <dataValidation type="list" allowBlank="1" showInputMessage="1" showErrorMessage="1" sqref="AG2:AG730" xr:uid="{BFD0FF5F-0E7F-4473-A132-46D81B6EC4D6}">
      <formula1>"sim, não"</formula1>
    </dataValidation>
    <dataValidation allowBlank="1" showInputMessage="1" showErrorMessage="1" sqref="B733:B1048576 B2:B731" xr:uid="{FB5DF16C-07FA-4E9C-A6B2-14B23E420B9C}"/>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dados!$Q$2:$Q$10</xm:f>
          </x14:formula1>
          <xm:sqref>J2:J39 J41:J1048576</xm:sqref>
        </x14:dataValidation>
        <x14:dataValidation type="list" allowBlank="1" showInputMessage="1" showErrorMessage="1" xr:uid="{00000000-0002-0000-0500-000001000000}">
          <x14:formula1>
            <xm:f>dados!$S$2:$S$3</xm:f>
          </x14:formula1>
          <xm:sqref>O41:P1048576 F41:F1048576 F2:F39 M2:M39 O2:P39 M41:M1048576</xm:sqref>
        </x14:dataValidation>
        <x14:dataValidation type="list" allowBlank="1" showErrorMessage="1" xr:uid="{00000000-0002-0000-0500-000003000000}">
          <x14:formula1>
            <xm:f>dados!$W$2:$W$4</xm:f>
          </x14:formula1>
          <xm:sqref>N2:N39 N41:N1048576</xm:sqref>
        </x14:dataValidation>
        <x14:dataValidation type="list" allowBlank="1" showErrorMessage="1" xr:uid="{00000000-0002-0000-0500-000004000000}">
          <x14:formula1>
            <xm:f>dados!$K$2:$K$10</xm:f>
          </x14:formula1>
          <xm:sqref>AB2:AB39 AB41:AB1048576</xm:sqref>
        </x14:dataValidation>
        <x14:dataValidation type="list" allowBlank="1" showInputMessage="1" showErrorMessage="1" xr:uid="{00000000-0002-0000-0500-000005000000}">
          <x14:formula1>
            <xm:f>dados!$D$2:$D$6</xm:f>
          </x14:formula1>
          <xm:sqref>D2:D39 D41:D1048576</xm:sqref>
        </x14:dataValidation>
        <x14:dataValidation type="list" allowBlank="1" showErrorMessage="1" xr:uid="{00000000-0002-0000-0500-000006000000}">
          <x14:formula1>
            <xm:f>dados!$A$2:$A$24</xm:f>
          </x14:formula1>
          <xm:sqref>A2:A39 A41:A1048576</xm:sqref>
        </x14:dataValidation>
        <x14:dataValidation type="list" allowBlank="1" showInputMessage="1" showErrorMessage="1" xr:uid="{00000000-0002-0000-0500-000008000000}">
          <x14:formula1>
            <xm:f>dados!$AB$2:$AB$4</xm:f>
          </x14:formula1>
          <xm:sqref>AD2:AD39 AD41:AD1048576</xm:sqref>
        </x14:dataValidation>
        <x14:dataValidation type="list" allowBlank="1" showErrorMessage="1" xr:uid="{00000000-0002-0000-0500-000007000000}">
          <x14:formula1>
            <xm:f>dados!$I$2:$I$14</xm:f>
          </x14:formula1>
          <xm:sqref>AA2:AA39 AA41:AA1048576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P1224"/>
  <sheetViews>
    <sheetView topLeftCell="F1" zoomScale="86" zoomScaleNormal="86" workbookViewId="0">
      <pane ySplit="1" topLeftCell="A423" activePane="bottomLeft" state="frozen"/>
      <selection pane="bottomLeft" activeCell="O423" sqref="O423"/>
    </sheetView>
  </sheetViews>
  <sheetFormatPr defaultColWidth="9" defaultRowHeight="14.25"/>
  <cols>
    <col min="1" max="1" width="23.25" customWidth="1"/>
    <col min="2" max="2" width="27.375" customWidth="1"/>
    <col min="3" max="3" width="32" customWidth="1"/>
    <col min="4" max="4" width="19.375" style="14" customWidth="1"/>
    <col min="5" max="5" width="31" style="15" customWidth="1"/>
    <col min="6" max="6" width="43.375" customWidth="1"/>
    <col min="7" max="7" width="34.5" customWidth="1"/>
    <col min="8" max="8" width="15.625" customWidth="1"/>
    <col min="9" max="9" width="29.875" style="248" customWidth="1"/>
    <col min="10" max="10" width="22" style="14" customWidth="1"/>
    <col min="11" max="11" width="12.125" style="14" customWidth="1"/>
    <col min="12" max="12" width="23.125" customWidth="1"/>
    <col min="13" max="13" width="19.375" style="14" customWidth="1"/>
    <col min="14" max="14" width="19.375" style="265" customWidth="1"/>
    <col min="15" max="15" width="35.625" style="14" customWidth="1"/>
    <col min="16" max="16" width="11.875" customWidth="1"/>
  </cols>
  <sheetData>
    <row r="1" spans="1:16" ht="27.75" customHeight="1">
      <c r="A1" s="2" t="s">
        <v>1048</v>
      </c>
      <c r="B1" s="3" t="s">
        <v>8</v>
      </c>
      <c r="C1" s="16" t="s">
        <v>9</v>
      </c>
      <c r="D1" s="16" t="s">
        <v>41</v>
      </c>
      <c r="E1" s="4" t="s">
        <v>1049</v>
      </c>
      <c r="F1" s="16" t="s">
        <v>44</v>
      </c>
      <c r="G1" s="16" t="s">
        <v>16</v>
      </c>
      <c r="H1" s="4" t="s">
        <v>18</v>
      </c>
      <c r="I1" s="249" t="s">
        <v>1050</v>
      </c>
      <c r="J1" s="4" t="s">
        <v>1051</v>
      </c>
      <c r="K1" s="4" t="s">
        <v>26</v>
      </c>
      <c r="L1" s="4" t="s">
        <v>31</v>
      </c>
      <c r="M1" s="4" t="s">
        <v>32</v>
      </c>
      <c r="N1" s="249" t="s">
        <v>1052</v>
      </c>
      <c r="O1" s="4" t="s">
        <v>33</v>
      </c>
      <c r="P1" s="16" t="s">
        <v>1053</v>
      </c>
    </row>
    <row r="2" spans="1:16" s="15" customFormat="1" ht="120" hidden="1">
      <c r="A2" s="71" t="s">
        <v>1054</v>
      </c>
      <c r="B2" s="103" t="s">
        <v>1055</v>
      </c>
      <c r="C2" s="69" t="s">
        <v>1056</v>
      </c>
      <c r="D2" s="69">
        <v>21172</v>
      </c>
      <c r="E2" s="54" t="s">
        <v>818</v>
      </c>
      <c r="F2" s="69" t="s">
        <v>1057</v>
      </c>
      <c r="G2" s="69" t="s">
        <v>238</v>
      </c>
      <c r="H2" s="71" t="s">
        <v>1058</v>
      </c>
      <c r="I2" s="250">
        <v>57000</v>
      </c>
      <c r="J2" s="24" t="s">
        <v>72</v>
      </c>
      <c r="K2" s="24" t="s">
        <v>82</v>
      </c>
      <c r="L2" s="96"/>
      <c r="M2" s="24" t="s">
        <v>112</v>
      </c>
      <c r="N2" s="258"/>
      <c r="O2" s="206" t="s">
        <v>1059</v>
      </c>
      <c r="P2" s="120">
        <v>45292</v>
      </c>
    </row>
    <row r="3" spans="1:16" s="15" customFormat="1" ht="120" hidden="1">
      <c r="A3" s="71" t="s">
        <v>1054</v>
      </c>
      <c r="B3" s="103" t="s">
        <v>1055</v>
      </c>
      <c r="C3" s="69" t="s">
        <v>1060</v>
      </c>
      <c r="D3" s="69">
        <v>21172</v>
      </c>
      <c r="E3" s="54" t="s">
        <v>818</v>
      </c>
      <c r="F3" s="69" t="s">
        <v>1057</v>
      </c>
      <c r="G3" s="69" t="s">
        <v>238</v>
      </c>
      <c r="H3" s="71" t="s">
        <v>1058</v>
      </c>
      <c r="I3" s="250">
        <v>57000</v>
      </c>
      <c r="J3" s="24" t="s">
        <v>72</v>
      </c>
      <c r="K3" s="24" t="s">
        <v>82</v>
      </c>
      <c r="L3" s="96"/>
      <c r="M3" s="24" t="s">
        <v>112</v>
      </c>
      <c r="N3" s="258"/>
      <c r="O3" s="24" t="s">
        <v>1059</v>
      </c>
      <c r="P3" s="120">
        <v>45292</v>
      </c>
    </row>
    <row r="4" spans="1:16" s="15" customFormat="1" ht="120" hidden="1">
      <c r="A4" s="163" t="s">
        <v>1054</v>
      </c>
      <c r="B4" s="103" t="s">
        <v>1055</v>
      </c>
      <c r="C4" s="69" t="s">
        <v>1061</v>
      </c>
      <c r="D4" s="70">
        <v>21172</v>
      </c>
      <c r="E4" s="54" t="s">
        <v>818</v>
      </c>
      <c r="F4" s="69" t="s">
        <v>1057</v>
      </c>
      <c r="G4" s="70" t="s">
        <v>238</v>
      </c>
      <c r="H4" s="71" t="s">
        <v>1058</v>
      </c>
      <c r="I4" s="250">
        <v>57000</v>
      </c>
      <c r="J4" s="97" t="s">
        <v>72</v>
      </c>
      <c r="K4" s="24" t="s">
        <v>82</v>
      </c>
      <c r="L4" s="96"/>
      <c r="M4" s="24" t="s">
        <v>112</v>
      </c>
      <c r="N4" s="258"/>
      <c r="O4" s="24" t="s">
        <v>1059</v>
      </c>
      <c r="P4" s="120">
        <v>45292</v>
      </c>
    </row>
    <row r="5" spans="1:16" s="15" customFormat="1" ht="120" hidden="1">
      <c r="A5" s="194" t="s">
        <v>1054</v>
      </c>
      <c r="B5" s="103" t="s">
        <v>1055</v>
      </c>
      <c r="C5" s="72" t="s">
        <v>1062</v>
      </c>
      <c r="D5" s="73">
        <v>21172</v>
      </c>
      <c r="E5" s="165" t="s">
        <v>818</v>
      </c>
      <c r="F5" s="72" t="s">
        <v>1057</v>
      </c>
      <c r="G5" s="73" t="s">
        <v>238</v>
      </c>
      <c r="H5" s="71" t="s">
        <v>1058</v>
      </c>
      <c r="I5" s="250">
        <v>57000</v>
      </c>
      <c r="J5" s="99" t="s">
        <v>65</v>
      </c>
      <c r="K5" s="24" t="s">
        <v>82</v>
      </c>
      <c r="L5" s="96"/>
      <c r="M5" s="24" t="s">
        <v>112</v>
      </c>
      <c r="N5" s="258"/>
      <c r="O5" s="24" t="s">
        <v>1059</v>
      </c>
      <c r="P5" s="120">
        <v>45292</v>
      </c>
    </row>
    <row r="6" spans="1:16" s="15" customFormat="1" ht="120">
      <c r="A6" s="194" t="s">
        <v>1054</v>
      </c>
      <c r="B6" s="103" t="s">
        <v>1055</v>
      </c>
      <c r="C6" s="72" t="s">
        <v>1063</v>
      </c>
      <c r="D6" s="73">
        <v>21172</v>
      </c>
      <c r="E6" s="165" t="s">
        <v>818</v>
      </c>
      <c r="F6" s="72" t="s">
        <v>1057</v>
      </c>
      <c r="G6" s="73" t="s">
        <v>238</v>
      </c>
      <c r="H6" s="71" t="s">
        <v>1058</v>
      </c>
      <c r="I6" s="250">
        <v>57000</v>
      </c>
      <c r="J6" s="99" t="s">
        <v>72</v>
      </c>
      <c r="K6" s="99" t="s">
        <v>82</v>
      </c>
      <c r="L6" s="96" t="s">
        <v>1064</v>
      </c>
      <c r="M6" s="24" t="s">
        <v>1065</v>
      </c>
      <c r="N6" s="258">
        <v>12380</v>
      </c>
      <c r="O6" s="24" t="s">
        <v>1059</v>
      </c>
      <c r="P6" s="120">
        <v>45292</v>
      </c>
    </row>
    <row r="7" spans="1:16" s="15" customFormat="1" ht="120" hidden="1">
      <c r="A7" s="194" t="s">
        <v>1054</v>
      </c>
      <c r="B7" s="103" t="s">
        <v>1055</v>
      </c>
      <c r="C7" s="72" t="s">
        <v>1066</v>
      </c>
      <c r="D7" s="73">
        <v>21172</v>
      </c>
      <c r="E7" s="165" t="s">
        <v>818</v>
      </c>
      <c r="F7" s="72" t="s">
        <v>1057</v>
      </c>
      <c r="G7" s="73" t="s">
        <v>238</v>
      </c>
      <c r="H7" s="71" t="s">
        <v>1058</v>
      </c>
      <c r="I7" s="250">
        <v>57000</v>
      </c>
      <c r="J7" s="99" t="s">
        <v>65</v>
      </c>
      <c r="K7" s="99" t="s">
        <v>82</v>
      </c>
      <c r="L7" s="96"/>
      <c r="M7" s="24" t="s">
        <v>112</v>
      </c>
      <c r="N7" s="258"/>
      <c r="O7" s="24" t="s">
        <v>1059</v>
      </c>
      <c r="P7" s="120">
        <v>45292</v>
      </c>
    </row>
    <row r="8" spans="1:16" s="15" customFormat="1" ht="120" hidden="1">
      <c r="A8" s="194" t="s">
        <v>1054</v>
      </c>
      <c r="B8" s="103" t="s">
        <v>1055</v>
      </c>
      <c r="C8" s="72" t="s">
        <v>1067</v>
      </c>
      <c r="D8" s="73">
        <v>21172</v>
      </c>
      <c r="E8" s="165" t="s">
        <v>818</v>
      </c>
      <c r="F8" s="72" t="s">
        <v>1057</v>
      </c>
      <c r="G8" s="73" t="s">
        <v>238</v>
      </c>
      <c r="H8" s="71" t="s">
        <v>1058</v>
      </c>
      <c r="I8" s="250">
        <v>57000</v>
      </c>
      <c r="J8" s="99" t="s">
        <v>65</v>
      </c>
      <c r="K8" s="99" t="s">
        <v>82</v>
      </c>
      <c r="L8" s="96"/>
      <c r="M8" s="24" t="s">
        <v>112</v>
      </c>
      <c r="N8" s="258"/>
      <c r="O8" s="24" t="s">
        <v>1059</v>
      </c>
      <c r="P8" s="120">
        <v>45292</v>
      </c>
    </row>
    <row r="9" spans="1:16" s="15" customFormat="1" ht="120" hidden="1">
      <c r="A9" s="194" t="s">
        <v>1054</v>
      </c>
      <c r="B9" s="103" t="s">
        <v>1055</v>
      </c>
      <c r="C9" s="72" t="s">
        <v>1068</v>
      </c>
      <c r="D9" s="73">
        <v>21172</v>
      </c>
      <c r="E9" s="165" t="s">
        <v>818</v>
      </c>
      <c r="F9" s="72" t="s">
        <v>1057</v>
      </c>
      <c r="G9" s="73" t="s">
        <v>238</v>
      </c>
      <c r="H9" s="71" t="s">
        <v>1058</v>
      </c>
      <c r="I9" s="250">
        <v>57000</v>
      </c>
      <c r="J9" s="99" t="s">
        <v>72</v>
      </c>
      <c r="K9" s="99" t="s">
        <v>82</v>
      </c>
      <c r="L9" s="96"/>
      <c r="M9" s="24" t="s">
        <v>112</v>
      </c>
      <c r="N9" s="258"/>
      <c r="O9" s="24" t="s">
        <v>1059</v>
      </c>
      <c r="P9" s="120">
        <v>45292</v>
      </c>
    </row>
    <row r="10" spans="1:16" s="15" customFormat="1" ht="120" hidden="1">
      <c r="A10" s="194" t="s">
        <v>1054</v>
      </c>
      <c r="B10" s="103" t="s">
        <v>1055</v>
      </c>
      <c r="C10" s="72" t="s">
        <v>1069</v>
      </c>
      <c r="D10" s="73">
        <v>21172</v>
      </c>
      <c r="E10" s="165" t="s">
        <v>818</v>
      </c>
      <c r="F10" s="72" t="s">
        <v>1057</v>
      </c>
      <c r="G10" s="73" t="s">
        <v>238</v>
      </c>
      <c r="H10" s="71" t="s">
        <v>1058</v>
      </c>
      <c r="I10" s="250">
        <v>57000</v>
      </c>
      <c r="J10" s="99" t="s">
        <v>72</v>
      </c>
      <c r="K10" s="99" t="s">
        <v>82</v>
      </c>
      <c r="L10" s="96"/>
      <c r="M10" s="24" t="s">
        <v>112</v>
      </c>
      <c r="N10" s="258"/>
      <c r="O10" s="24" t="s">
        <v>1059</v>
      </c>
      <c r="P10" s="120">
        <v>45292</v>
      </c>
    </row>
    <row r="11" spans="1:16" s="15" customFormat="1" ht="120" hidden="1">
      <c r="A11" s="194" t="s">
        <v>1054</v>
      </c>
      <c r="B11" s="103" t="s">
        <v>1055</v>
      </c>
      <c r="C11" s="72" t="s">
        <v>1070</v>
      </c>
      <c r="D11" s="73">
        <v>21172</v>
      </c>
      <c r="E11" s="165" t="s">
        <v>818</v>
      </c>
      <c r="F11" s="72" t="s">
        <v>1057</v>
      </c>
      <c r="G11" s="73" t="s">
        <v>238</v>
      </c>
      <c r="H11" s="71" t="s">
        <v>1058</v>
      </c>
      <c r="I11" s="250">
        <v>57000</v>
      </c>
      <c r="J11" s="99" t="s">
        <v>72</v>
      </c>
      <c r="K11" s="99" t="s">
        <v>82</v>
      </c>
      <c r="L11" s="96"/>
      <c r="M11" s="24" t="s">
        <v>112</v>
      </c>
      <c r="N11" s="258"/>
      <c r="O11" s="24" t="s">
        <v>1059</v>
      </c>
      <c r="P11" s="120">
        <v>45292</v>
      </c>
    </row>
    <row r="12" spans="1:16" s="15" customFormat="1" ht="120" hidden="1">
      <c r="A12" s="194" t="s">
        <v>1054</v>
      </c>
      <c r="B12" s="103" t="s">
        <v>1055</v>
      </c>
      <c r="C12" s="72" t="s">
        <v>1071</v>
      </c>
      <c r="D12" s="73">
        <v>21172</v>
      </c>
      <c r="E12" s="165" t="s">
        <v>818</v>
      </c>
      <c r="F12" s="72" t="s">
        <v>1057</v>
      </c>
      <c r="G12" s="73" t="s">
        <v>238</v>
      </c>
      <c r="H12" s="71" t="s">
        <v>1058</v>
      </c>
      <c r="I12" s="250">
        <v>57000</v>
      </c>
      <c r="J12" s="99" t="s">
        <v>72</v>
      </c>
      <c r="K12" s="99" t="s">
        <v>82</v>
      </c>
      <c r="L12" s="96"/>
      <c r="M12" s="24" t="s">
        <v>112</v>
      </c>
      <c r="N12" s="258"/>
      <c r="O12" s="24" t="s">
        <v>1059</v>
      </c>
      <c r="P12" s="120">
        <v>45292</v>
      </c>
    </row>
    <row r="13" spans="1:16" s="15" customFormat="1" ht="120" hidden="1">
      <c r="A13" s="194" t="s">
        <v>1054</v>
      </c>
      <c r="B13" s="103" t="s">
        <v>1055</v>
      </c>
      <c r="C13" s="72" t="s">
        <v>1072</v>
      </c>
      <c r="D13" s="73">
        <v>21172</v>
      </c>
      <c r="E13" s="165" t="s">
        <v>818</v>
      </c>
      <c r="F13" s="72" t="s">
        <v>1057</v>
      </c>
      <c r="G13" s="73" t="s">
        <v>238</v>
      </c>
      <c r="H13" s="71" t="s">
        <v>1058</v>
      </c>
      <c r="I13" s="250">
        <v>57000</v>
      </c>
      <c r="J13" s="99" t="s">
        <v>72</v>
      </c>
      <c r="K13" s="99" t="s">
        <v>82</v>
      </c>
      <c r="L13" s="96"/>
      <c r="M13" s="24" t="s">
        <v>112</v>
      </c>
      <c r="N13" s="258"/>
      <c r="O13" s="24" t="s">
        <v>1059</v>
      </c>
      <c r="P13" s="120">
        <v>45292</v>
      </c>
    </row>
    <row r="14" spans="1:16" s="15" customFormat="1" ht="120" hidden="1">
      <c r="A14" s="194" t="s">
        <v>1054</v>
      </c>
      <c r="B14" s="103" t="s">
        <v>1055</v>
      </c>
      <c r="C14" s="72" t="s">
        <v>1073</v>
      </c>
      <c r="D14" s="73">
        <v>21172</v>
      </c>
      <c r="E14" s="165" t="s">
        <v>818</v>
      </c>
      <c r="F14" s="72" t="s">
        <v>1057</v>
      </c>
      <c r="G14" s="73" t="s">
        <v>238</v>
      </c>
      <c r="H14" s="71" t="s">
        <v>1058</v>
      </c>
      <c r="I14" s="250">
        <v>57000</v>
      </c>
      <c r="J14" s="99" t="s">
        <v>72</v>
      </c>
      <c r="K14" s="99" t="s">
        <v>82</v>
      </c>
      <c r="L14" s="96"/>
      <c r="M14" s="24" t="s">
        <v>112</v>
      </c>
      <c r="N14" s="258"/>
      <c r="O14" s="24" t="s">
        <v>1059</v>
      </c>
      <c r="P14" s="120">
        <v>45292</v>
      </c>
    </row>
    <row r="15" spans="1:16" s="15" customFormat="1" ht="120" hidden="1">
      <c r="A15" s="194" t="s">
        <v>1054</v>
      </c>
      <c r="B15" s="103" t="s">
        <v>1055</v>
      </c>
      <c r="C15" s="72" t="s">
        <v>1074</v>
      </c>
      <c r="D15" s="73">
        <v>21172</v>
      </c>
      <c r="E15" s="165" t="s">
        <v>818</v>
      </c>
      <c r="F15" s="72" t="s">
        <v>1057</v>
      </c>
      <c r="G15" s="73" t="s">
        <v>238</v>
      </c>
      <c r="H15" s="71" t="s">
        <v>1058</v>
      </c>
      <c r="I15" s="250">
        <v>57000</v>
      </c>
      <c r="J15" s="99" t="s">
        <v>72</v>
      </c>
      <c r="K15" s="99" t="s">
        <v>82</v>
      </c>
      <c r="L15" s="96"/>
      <c r="M15" s="24" t="s">
        <v>112</v>
      </c>
      <c r="N15" s="258"/>
      <c r="O15" s="24" t="s">
        <v>1059</v>
      </c>
      <c r="P15" s="120">
        <v>45292</v>
      </c>
    </row>
    <row r="16" spans="1:16" s="15" customFormat="1" ht="120" hidden="1">
      <c r="A16" s="194" t="s">
        <v>1054</v>
      </c>
      <c r="B16" s="103" t="s">
        <v>1055</v>
      </c>
      <c r="C16" s="72" t="s">
        <v>1075</v>
      </c>
      <c r="D16" s="73">
        <v>21172</v>
      </c>
      <c r="E16" s="165" t="s">
        <v>818</v>
      </c>
      <c r="F16" s="72" t="s">
        <v>1057</v>
      </c>
      <c r="G16" s="73" t="s">
        <v>238</v>
      </c>
      <c r="H16" s="71" t="s">
        <v>1058</v>
      </c>
      <c r="I16" s="250">
        <v>57000</v>
      </c>
      <c r="J16" s="99" t="s">
        <v>72</v>
      </c>
      <c r="K16" s="99" t="s">
        <v>82</v>
      </c>
      <c r="L16" s="96"/>
      <c r="M16" s="24" t="s">
        <v>112</v>
      </c>
      <c r="N16" s="258"/>
      <c r="O16" s="24" t="s">
        <v>1059</v>
      </c>
      <c r="P16" s="120">
        <v>45292</v>
      </c>
    </row>
    <row r="17" spans="1:16" s="15" customFormat="1" ht="120" hidden="1">
      <c r="A17" s="194" t="s">
        <v>1054</v>
      </c>
      <c r="B17" s="103" t="s">
        <v>1055</v>
      </c>
      <c r="C17" s="72" t="s">
        <v>1076</v>
      </c>
      <c r="D17" s="73">
        <v>21172</v>
      </c>
      <c r="E17" s="165" t="s">
        <v>818</v>
      </c>
      <c r="F17" s="72" t="s">
        <v>1057</v>
      </c>
      <c r="G17" s="73" t="s">
        <v>238</v>
      </c>
      <c r="H17" s="71" t="s">
        <v>1058</v>
      </c>
      <c r="I17" s="250">
        <v>57000</v>
      </c>
      <c r="J17" s="99" t="s">
        <v>72</v>
      </c>
      <c r="K17" s="99" t="s">
        <v>82</v>
      </c>
      <c r="L17" s="96"/>
      <c r="M17" s="24" t="s">
        <v>112</v>
      </c>
      <c r="N17" s="258"/>
      <c r="O17" s="24" t="s">
        <v>1059</v>
      </c>
      <c r="P17" s="120">
        <v>45292</v>
      </c>
    </row>
    <row r="18" spans="1:16" s="15" customFormat="1" ht="120" hidden="1">
      <c r="A18" s="194" t="s">
        <v>1054</v>
      </c>
      <c r="B18" s="103" t="s">
        <v>1055</v>
      </c>
      <c r="C18" s="72" t="s">
        <v>1077</v>
      </c>
      <c r="D18" s="73">
        <v>21172</v>
      </c>
      <c r="E18" s="165" t="s">
        <v>818</v>
      </c>
      <c r="F18" s="72" t="s">
        <v>1057</v>
      </c>
      <c r="G18" s="73" t="s">
        <v>238</v>
      </c>
      <c r="H18" s="71" t="s">
        <v>1058</v>
      </c>
      <c r="I18" s="250">
        <v>57000</v>
      </c>
      <c r="J18" s="99" t="s">
        <v>72</v>
      </c>
      <c r="K18" s="99" t="s">
        <v>82</v>
      </c>
      <c r="L18" s="96"/>
      <c r="M18" s="24" t="s">
        <v>112</v>
      </c>
      <c r="N18" s="258"/>
      <c r="O18" s="24" t="s">
        <v>1059</v>
      </c>
      <c r="P18" s="120">
        <v>45292</v>
      </c>
    </row>
    <row r="19" spans="1:16" s="15" customFormat="1" ht="120" hidden="1">
      <c r="A19" s="194" t="s">
        <v>1054</v>
      </c>
      <c r="B19" s="103" t="s">
        <v>1055</v>
      </c>
      <c r="C19" s="72" t="s">
        <v>1078</v>
      </c>
      <c r="D19" s="73">
        <v>21172</v>
      </c>
      <c r="E19" s="165" t="s">
        <v>818</v>
      </c>
      <c r="F19" s="72" t="s">
        <v>1057</v>
      </c>
      <c r="G19" s="73" t="s">
        <v>238</v>
      </c>
      <c r="H19" s="71" t="s">
        <v>1058</v>
      </c>
      <c r="I19" s="250">
        <v>57000</v>
      </c>
      <c r="J19" s="99" t="s">
        <v>72</v>
      </c>
      <c r="K19" s="99" t="s">
        <v>82</v>
      </c>
      <c r="L19" s="96"/>
      <c r="M19" s="24" t="s">
        <v>112</v>
      </c>
      <c r="N19" s="258"/>
      <c r="O19" s="24" t="s">
        <v>1059</v>
      </c>
      <c r="P19" s="120">
        <v>45292</v>
      </c>
    </row>
    <row r="20" spans="1:16" s="15" customFormat="1" ht="120" hidden="1">
      <c r="A20" s="194" t="s">
        <v>1054</v>
      </c>
      <c r="B20" s="103" t="s">
        <v>1055</v>
      </c>
      <c r="C20" s="72" t="s">
        <v>1079</v>
      </c>
      <c r="D20" s="73">
        <v>21172</v>
      </c>
      <c r="E20" s="165" t="s">
        <v>818</v>
      </c>
      <c r="F20" s="72" t="s">
        <v>1057</v>
      </c>
      <c r="G20" s="73" t="s">
        <v>238</v>
      </c>
      <c r="H20" s="71" t="s">
        <v>1058</v>
      </c>
      <c r="I20" s="250">
        <v>57000</v>
      </c>
      <c r="J20" s="99" t="s">
        <v>72</v>
      </c>
      <c r="K20" s="99" t="s">
        <v>82</v>
      </c>
      <c r="L20" s="96"/>
      <c r="M20" s="24" t="s">
        <v>112</v>
      </c>
      <c r="N20" s="258"/>
      <c r="O20" s="24" t="s">
        <v>1059</v>
      </c>
      <c r="P20" s="120">
        <v>45292</v>
      </c>
    </row>
    <row r="21" spans="1:16" s="15" customFormat="1" ht="120" hidden="1">
      <c r="A21" s="194" t="s">
        <v>1054</v>
      </c>
      <c r="B21" s="103" t="s">
        <v>1055</v>
      </c>
      <c r="C21" s="72" t="s">
        <v>1080</v>
      </c>
      <c r="D21" s="73">
        <v>21172</v>
      </c>
      <c r="E21" s="165" t="s">
        <v>818</v>
      </c>
      <c r="F21" s="72" t="s">
        <v>1057</v>
      </c>
      <c r="G21" s="73" t="s">
        <v>238</v>
      </c>
      <c r="H21" s="71" t="s">
        <v>1058</v>
      </c>
      <c r="I21" s="250">
        <v>57000</v>
      </c>
      <c r="J21" s="99" t="s">
        <v>72</v>
      </c>
      <c r="K21" s="99" t="s">
        <v>82</v>
      </c>
      <c r="L21" s="96"/>
      <c r="M21" s="24" t="s">
        <v>112</v>
      </c>
      <c r="N21" s="258"/>
      <c r="O21" s="24" t="s">
        <v>1059</v>
      </c>
      <c r="P21" s="120">
        <v>45292</v>
      </c>
    </row>
    <row r="22" spans="1:16" s="15" customFormat="1" ht="120" hidden="1">
      <c r="A22" s="194" t="s">
        <v>1054</v>
      </c>
      <c r="B22" s="103" t="s">
        <v>1055</v>
      </c>
      <c r="C22" s="72" t="s">
        <v>1081</v>
      </c>
      <c r="D22" s="73">
        <v>21172</v>
      </c>
      <c r="E22" s="165" t="s">
        <v>818</v>
      </c>
      <c r="F22" s="72" t="s">
        <v>1057</v>
      </c>
      <c r="G22" s="73" t="s">
        <v>238</v>
      </c>
      <c r="H22" s="71" t="s">
        <v>1058</v>
      </c>
      <c r="I22" s="250">
        <v>57000</v>
      </c>
      <c r="J22" s="99" t="s">
        <v>72</v>
      </c>
      <c r="K22" s="99" t="s">
        <v>82</v>
      </c>
      <c r="L22" s="96"/>
      <c r="M22" s="24" t="s">
        <v>112</v>
      </c>
      <c r="N22" s="258"/>
      <c r="O22" s="24" t="s">
        <v>1059</v>
      </c>
      <c r="P22" s="120">
        <v>45292</v>
      </c>
    </row>
    <row r="23" spans="1:16" s="15" customFormat="1" ht="120" hidden="1">
      <c r="A23" s="194" t="s">
        <v>1054</v>
      </c>
      <c r="B23" s="103" t="s">
        <v>1055</v>
      </c>
      <c r="C23" s="72" t="s">
        <v>1082</v>
      </c>
      <c r="D23" s="73">
        <v>21172</v>
      </c>
      <c r="E23" s="165" t="s">
        <v>818</v>
      </c>
      <c r="F23" s="72" t="s">
        <v>1057</v>
      </c>
      <c r="G23" s="73" t="s">
        <v>238</v>
      </c>
      <c r="H23" s="71" t="s">
        <v>1058</v>
      </c>
      <c r="I23" s="250">
        <v>57000</v>
      </c>
      <c r="J23" s="99" t="s">
        <v>72</v>
      </c>
      <c r="K23" s="99" t="s">
        <v>82</v>
      </c>
      <c r="L23" s="96"/>
      <c r="M23" s="24" t="s">
        <v>112</v>
      </c>
      <c r="N23" s="258"/>
      <c r="O23" s="24" t="s">
        <v>1059</v>
      </c>
      <c r="P23" s="120">
        <v>45292</v>
      </c>
    </row>
    <row r="24" spans="1:16" s="15" customFormat="1" ht="120" hidden="1">
      <c r="A24" s="194" t="s">
        <v>1054</v>
      </c>
      <c r="B24" s="103" t="s">
        <v>1055</v>
      </c>
      <c r="C24" s="72" t="s">
        <v>1083</v>
      </c>
      <c r="D24" s="73">
        <v>21172</v>
      </c>
      <c r="E24" s="165" t="s">
        <v>818</v>
      </c>
      <c r="F24" s="72" t="s">
        <v>1057</v>
      </c>
      <c r="G24" s="73" t="s">
        <v>238</v>
      </c>
      <c r="H24" s="71" t="s">
        <v>1058</v>
      </c>
      <c r="I24" s="250">
        <v>57000</v>
      </c>
      <c r="J24" s="99" t="s">
        <v>72</v>
      </c>
      <c r="K24" s="99" t="s">
        <v>82</v>
      </c>
      <c r="L24" s="96"/>
      <c r="M24" s="24" t="s">
        <v>112</v>
      </c>
      <c r="N24" s="258"/>
      <c r="O24" s="24" t="s">
        <v>1059</v>
      </c>
      <c r="P24" s="120">
        <v>45292</v>
      </c>
    </row>
    <row r="25" spans="1:16" s="15" customFormat="1" ht="120" hidden="1">
      <c r="A25" s="194" t="s">
        <v>1054</v>
      </c>
      <c r="B25" s="103" t="s">
        <v>1055</v>
      </c>
      <c r="C25" s="72" t="s">
        <v>1084</v>
      </c>
      <c r="D25" s="73">
        <v>21172</v>
      </c>
      <c r="E25" s="165" t="s">
        <v>818</v>
      </c>
      <c r="F25" s="72" t="s">
        <v>1057</v>
      </c>
      <c r="G25" s="73" t="s">
        <v>238</v>
      </c>
      <c r="H25" s="71" t="s">
        <v>1058</v>
      </c>
      <c r="I25" s="250">
        <v>57000</v>
      </c>
      <c r="J25" s="99" t="s">
        <v>72</v>
      </c>
      <c r="K25" s="99" t="s">
        <v>82</v>
      </c>
      <c r="L25" s="96"/>
      <c r="M25" s="24" t="s">
        <v>112</v>
      </c>
      <c r="N25" s="258"/>
      <c r="O25" s="24" t="s">
        <v>1059</v>
      </c>
      <c r="P25" s="120">
        <v>45292</v>
      </c>
    </row>
    <row r="26" spans="1:16" s="15" customFormat="1" ht="120" hidden="1">
      <c r="A26" s="194" t="s">
        <v>1054</v>
      </c>
      <c r="B26" s="103" t="s">
        <v>1055</v>
      </c>
      <c r="C26" s="72" t="s">
        <v>1085</v>
      </c>
      <c r="D26" s="73">
        <v>21172</v>
      </c>
      <c r="E26" s="165" t="s">
        <v>818</v>
      </c>
      <c r="F26" s="72" t="s">
        <v>1057</v>
      </c>
      <c r="G26" s="73" t="s">
        <v>238</v>
      </c>
      <c r="H26" s="71" t="s">
        <v>1058</v>
      </c>
      <c r="I26" s="250">
        <v>57000</v>
      </c>
      <c r="J26" s="99" t="s">
        <v>72</v>
      </c>
      <c r="K26" s="99" t="s">
        <v>82</v>
      </c>
      <c r="L26" s="96"/>
      <c r="M26" s="24" t="s">
        <v>112</v>
      </c>
      <c r="N26" s="258"/>
      <c r="O26" s="24" t="s">
        <v>1059</v>
      </c>
      <c r="P26" s="120">
        <v>45292</v>
      </c>
    </row>
    <row r="27" spans="1:16" s="15" customFormat="1" ht="120" hidden="1">
      <c r="A27" s="194" t="s">
        <v>1054</v>
      </c>
      <c r="B27" s="103" t="s">
        <v>1055</v>
      </c>
      <c r="C27" s="72" t="s">
        <v>1086</v>
      </c>
      <c r="D27" s="73">
        <v>21172</v>
      </c>
      <c r="E27" s="165" t="s">
        <v>818</v>
      </c>
      <c r="F27" s="72" t="s">
        <v>1057</v>
      </c>
      <c r="G27" s="73" t="s">
        <v>238</v>
      </c>
      <c r="H27" s="71" t="s">
        <v>1087</v>
      </c>
      <c r="I27" s="250">
        <v>57000</v>
      </c>
      <c r="J27" s="99" t="s">
        <v>72</v>
      </c>
      <c r="K27" s="99" t="s">
        <v>82</v>
      </c>
      <c r="L27" s="96"/>
      <c r="M27" s="24" t="s">
        <v>112</v>
      </c>
      <c r="N27" s="258"/>
      <c r="O27" s="24" t="s">
        <v>1059</v>
      </c>
      <c r="P27" s="120">
        <v>45292</v>
      </c>
    </row>
    <row r="28" spans="1:16" s="15" customFormat="1" ht="120" hidden="1">
      <c r="A28" s="194" t="s">
        <v>1054</v>
      </c>
      <c r="B28" s="103" t="s">
        <v>1055</v>
      </c>
      <c r="C28" s="72" t="s">
        <v>1088</v>
      </c>
      <c r="D28" s="73">
        <v>21172</v>
      </c>
      <c r="E28" s="165" t="s">
        <v>818</v>
      </c>
      <c r="F28" s="72" t="s">
        <v>1057</v>
      </c>
      <c r="G28" s="73" t="s">
        <v>238</v>
      </c>
      <c r="H28" s="71" t="s">
        <v>1089</v>
      </c>
      <c r="I28" s="250">
        <v>57000</v>
      </c>
      <c r="J28" s="99" t="s">
        <v>72</v>
      </c>
      <c r="K28" s="99" t="s">
        <v>82</v>
      </c>
      <c r="L28" s="96"/>
      <c r="M28" s="24" t="s">
        <v>112</v>
      </c>
      <c r="N28" s="258"/>
      <c r="O28" s="24" t="s">
        <v>1059</v>
      </c>
      <c r="P28" s="120">
        <v>45292</v>
      </c>
    </row>
    <row r="29" spans="1:16" s="15" customFormat="1" ht="120" hidden="1">
      <c r="A29" s="194" t="s">
        <v>1054</v>
      </c>
      <c r="B29" s="103" t="s">
        <v>1055</v>
      </c>
      <c r="C29" s="72" t="s">
        <v>1090</v>
      </c>
      <c r="D29" s="73">
        <v>21172</v>
      </c>
      <c r="E29" s="165" t="s">
        <v>818</v>
      </c>
      <c r="F29" s="72" t="s">
        <v>1057</v>
      </c>
      <c r="G29" s="73" t="s">
        <v>238</v>
      </c>
      <c r="H29" s="71" t="s">
        <v>1058</v>
      </c>
      <c r="I29" s="250">
        <v>57000</v>
      </c>
      <c r="J29" s="99" t="s">
        <v>72</v>
      </c>
      <c r="K29" s="99" t="s">
        <v>82</v>
      </c>
      <c r="L29" s="96"/>
      <c r="M29" s="24" t="s">
        <v>112</v>
      </c>
      <c r="N29" s="258"/>
      <c r="O29" s="24" t="s">
        <v>1059</v>
      </c>
      <c r="P29" s="120">
        <v>45292</v>
      </c>
    </row>
    <row r="30" spans="1:16" s="15" customFormat="1" ht="120" hidden="1">
      <c r="A30" s="194" t="s">
        <v>1054</v>
      </c>
      <c r="B30" s="103" t="s">
        <v>1055</v>
      </c>
      <c r="C30" s="72" t="s">
        <v>1091</v>
      </c>
      <c r="D30" s="73">
        <v>21172</v>
      </c>
      <c r="E30" s="165" t="s">
        <v>818</v>
      </c>
      <c r="F30" s="72" t="s">
        <v>1057</v>
      </c>
      <c r="G30" s="73" t="s">
        <v>238</v>
      </c>
      <c r="H30" s="71" t="s">
        <v>1058</v>
      </c>
      <c r="I30" s="250">
        <v>57000</v>
      </c>
      <c r="J30" s="99" t="s">
        <v>65</v>
      </c>
      <c r="K30" s="99" t="s">
        <v>82</v>
      </c>
      <c r="L30" s="96"/>
      <c r="M30" s="24" t="s">
        <v>112</v>
      </c>
      <c r="N30" s="258"/>
      <c r="O30" s="24" t="s">
        <v>1059</v>
      </c>
      <c r="P30" s="120">
        <v>45292</v>
      </c>
    </row>
    <row r="31" spans="1:16" s="15" customFormat="1" ht="120" hidden="1">
      <c r="A31" s="194" t="s">
        <v>1054</v>
      </c>
      <c r="B31" s="103" t="s">
        <v>1055</v>
      </c>
      <c r="C31" s="72" t="s">
        <v>1092</v>
      </c>
      <c r="D31" s="73">
        <v>21172</v>
      </c>
      <c r="E31" s="165" t="s">
        <v>818</v>
      </c>
      <c r="F31" s="72" t="s">
        <v>1057</v>
      </c>
      <c r="G31" s="73" t="s">
        <v>238</v>
      </c>
      <c r="H31" s="71" t="s">
        <v>1058</v>
      </c>
      <c r="I31" s="250">
        <v>57000</v>
      </c>
      <c r="J31" s="99" t="s">
        <v>72</v>
      </c>
      <c r="K31" s="99" t="s">
        <v>82</v>
      </c>
      <c r="L31" s="71"/>
      <c r="M31" s="24" t="s">
        <v>112</v>
      </c>
      <c r="N31" s="258"/>
      <c r="O31" s="24" t="s">
        <v>1059</v>
      </c>
      <c r="P31" s="120">
        <v>45292</v>
      </c>
    </row>
    <row r="32" spans="1:16" s="15" customFormat="1" ht="120" hidden="1">
      <c r="A32" s="194" t="s">
        <v>1054</v>
      </c>
      <c r="B32" s="103" t="s">
        <v>1055</v>
      </c>
      <c r="C32" s="72" t="s">
        <v>1093</v>
      </c>
      <c r="D32" s="73">
        <v>21172</v>
      </c>
      <c r="E32" s="165" t="s">
        <v>818</v>
      </c>
      <c r="F32" s="72" t="s">
        <v>1057</v>
      </c>
      <c r="G32" s="73" t="s">
        <v>238</v>
      </c>
      <c r="H32" s="74" t="s">
        <v>1058</v>
      </c>
      <c r="I32" s="250">
        <v>57000</v>
      </c>
      <c r="J32" s="99" t="s">
        <v>72</v>
      </c>
      <c r="K32" s="99" t="s">
        <v>82</v>
      </c>
      <c r="L32" s="74"/>
      <c r="M32" s="24" t="s">
        <v>112</v>
      </c>
      <c r="N32" s="258"/>
      <c r="O32" s="24" t="s">
        <v>1059</v>
      </c>
      <c r="P32" s="120">
        <v>45292</v>
      </c>
    </row>
    <row r="33" spans="1:16" s="15" customFormat="1" ht="120" hidden="1">
      <c r="A33" s="194" t="s">
        <v>1054</v>
      </c>
      <c r="B33" s="103" t="s">
        <v>1055</v>
      </c>
      <c r="C33" s="72" t="s">
        <v>1094</v>
      </c>
      <c r="D33" s="73">
        <v>21172</v>
      </c>
      <c r="E33" s="165" t="s">
        <v>818</v>
      </c>
      <c r="F33" s="72" t="s">
        <v>1057</v>
      </c>
      <c r="G33" s="73" t="s">
        <v>238</v>
      </c>
      <c r="H33" s="74" t="s">
        <v>1058</v>
      </c>
      <c r="I33" s="250">
        <v>57000</v>
      </c>
      <c r="J33" s="99" t="s">
        <v>72</v>
      </c>
      <c r="K33" s="99" t="s">
        <v>82</v>
      </c>
      <c r="L33" s="74"/>
      <c r="M33" s="24" t="s">
        <v>112</v>
      </c>
      <c r="N33" s="258"/>
      <c r="O33" s="24" t="s">
        <v>1059</v>
      </c>
      <c r="P33" s="120">
        <v>45292</v>
      </c>
    </row>
    <row r="34" spans="1:16" s="15" customFormat="1" ht="120" hidden="1">
      <c r="A34" s="194" t="s">
        <v>1054</v>
      </c>
      <c r="B34" s="103" t="s">
        <v>1055</v>
      </c>
      <c r="C34" s="72" t="s">
        <v>1095</v>
      </c>
      <c r="D34" s="73">
        <v>21172</v>
      </c>
      <c r="E34" s="165" t="s">
        <v>818</v>
      </c>
      <c r="F34" s="72" t="s">
        <v>1057</v>
      </c>
      <c r="G34" s="73" t="s">
        <v>238</v>
      </c>
      <c r="H34" s="74" t="s">
        <v>1058</v>
      </c>
      <c r="I34" s="250">
        <v>57000</v>
      </c>
      <c r="J34" s="99" t="s">
        <v>72</v>
      </c>
      <c r="K34" s="99" t="s">
        <v>82</v>
      </c>
      <c r="L34" s="74"/>
      <c r="M34" s="24" t="s">
        <v>112</v>
      </c>
      <c r="N34" s="258"/>
      <c r="O34" s="24" t="s">
        <v>1059</v>
      </c>
      <c r="P34" s="120">
        <v>45292</v>
      </c>
    </row>
    <row r="35" spans="1:16" s="15" customFormat="1" ht="120" hidden="1">
      <c r="A35" s="194" t="s">
        <v>1054</v>
      </c>
      <c r="B35" s="103" t="s">
        <v>1055</v>
      </c>
      <c r="C35" s="72" t="s">
        <v>1096</v>
      </c>
      <c r="D35" s="73">
        <v>21172</v>
      </c>
      <c r="E35" s="165" t="s">
        <v>818</v>
      </c>
      <c r="F35" s="72" t="s">
        <v>1057</v>
      </c>
      <c r="G35" s="73" t="s">
        <v>238</v>
      </c>
      <c r="H35" s="74" t="s">
        <v>1058</v>
      </c>
      <c r="I35" s="250">
        <v>57000</v>
      </c>
      <c r="J35" s="99" t="s">
        <v>72</v>
      </c>
      <c r="K35" s="99" t="s">
        <v>82</v>
      </c>
      <c r="L35" s="74"/>
      <c r="M35" s="24" t="s">
        <v>112</v>
      </c>
      <c r="N35" s="258"/>
      <c r="O35" s="24" t="s">
        <v>1059</v>
      </c>
      <c r="P35" s="120">
        <v>45292</v>
      </c>
    </row>
    <row r="36" spans="1:16" s="15" customFormat="1" ht="120" hidden="1">
      <c r="A36" s="194" t="s">
        <v>1054</v>
      </c>
      <c r="B36" s="103" t="s">
        <v>1055</v>
      </c>
      <c r="C36" s="72" t="s">
        <v>1097</v>
      </c>
      <c r="D36" s="73">
        <v>21172</v>
      </c>
      <c r="E36" s="165" t="s">
        <v>818</v>
      </c>
      <c r="F36" s="72" t="s">
        <v>1057</v>
      </c>
      <c r="G36" s="73" t="s">
        <v>238</v>
      </c>
      <c r="H36" s="74" t="s">
        <v>1058</v>
      </c>
      <c r="I36" s="250">
        <v>57000</v>
      </c>
      <c r="J36" s="99" t="s">
        <v>72</v>
      </c>
      <c r="K36" s="99" t="s">
        <v>82</v>
      </c>
      <c r="L36" s="74"/>
      <c r="M36" s="24" t="s">
        <v>112</v>
      </c>
      <c r="N36" s="258"/>
      <c r="O36" s="24" t="s">
        <v>1059</v>
      </c>
      <c r="P36" s="120">
        <v>45292</v>
      </c>
    </row>
    <row r="37" spans="1:16" s="15" customFormat="1" ht="120" hidden="1">
      <c r="A37" s="194" t="s">
        <v>1054</v>
      </c>
      <c r="B37" s="103" t="s">
        <v>1055</v>
      </c>
      <c r="C37" s="72" t="s">
        <v>1098</v>
      </c>
      <c r="D37" s="73">
        <v>21172</v>
      </c>
      <c r="E37" s="165" t="s">
        <v>818</v>
      </c>
      <c r="F37" s="72" t="s">
        <v>1057</v>
      </c>
      <c r="G37" s="73" t="s">
        <v>238</v>
      </c>
      <c r="H37" s="74" t="s">
        <v>1058</v>
      </c>
      <c r="I37" s="250">
        <v>57000</v>
      </c>
      <c r="J37" s="99" t="s">
        <v>72</v>
      </c>
      <c r="K37" s="99" t="s">
        <v>82</v>
      </c>
      <c r="L37" s="74"/>
      <c r="M37" s="24" t="s">
        <v>112</v>
      </c>
      <c r="N37" s="258"/>
      <c r="O37" s="24" t="s">
        <v>1059</v>
      </c>
      <c r="P37" s="120">
        <v>45292</v>
      </c>
    </row>
    <row r="38" spans="1:16" s="15" customFormat="1" ht="120" hidden="1">
      <c r="A38" s="74" t="s">
        <v>1054</v>
      </c>
      <c r="B38" s="103" t="s">
        <v>1055</v>
      </c>
      <c r="C38" s="72" t="s">
        <v>1099</v>
      </c>
      <c r="D38" s="73">
        <v>21172</v>
      </c>
      <c r="E38" s="165" t="s">
        <v>818</v>
      </c>
      <c r="F38" s="72" t="s">
        <v>1057</v>
      </c>
      <c r="G38" s="73" t="s">
        <v>238</v>
      </c>
      <c r="H38" s="74" t="s">
        <v>1058</v>
      </c>
      <c r="I38" s="250">
        <v>57000</v>
      </c>
      <c r="J38" s="99" t="s">
        <v>72</v>
      </c>
      <c r="K38" s="99" t="s">
        <v>82</v>
      </c>
      <c r="L38" s="74"/>
      <c r="M38" s="24" t="s">
        <v>112</v>
      </c>
      <c r="N38" s="258"/>
      <c r="O38" s="24" t="s">
        <v>1059</v>
      </c>
      <c r="P38" s="120">
        <v>45292</v>
      </c>
    </row>
    <row r="39" spans="1:16" s="15" customFormat="1" ht="120" hidden="1">
      <c r="A39" s="74" t="s">
        <v>1054</v>
      </c>
      <c r="B39" s="103" t="s">
        <v>1055</v>
      </c>
      <c r="C39" s="72" t="s">
        <v>1100</v>
      </c>
      <c r="D39" s="73">
        <v>21172</v>
      </c>
      <c r="E39" s="165" t="s">
        <v>818</v>
      </c>
      <c r="F39" s="72" t="s">
        <v>1057</v>
      </c>
      <c r="G39" s="73" t="s">
        <v>238</v>
      </c>
      <c r="H39" s="74" t="s">
        <v>1058</v>
      </c>
      <c r="I39" s="250">
        <v>57000</v>
      </c>
      <c r="J39" s="99" t="s">
        <v>72</v>
      </c>
      <c r="K39" s="99" t="s">
        <v>82</v>
      </c>
      <c r="L39" s="74"/>
      <c r="M39" s="24" t="s">
        <v>112</v>
      </c>
      <c r="N39" s="258"/>
      <c r="O39" s="24" t="s">
        <v>1059</v>
      </c>
      <c r="P39" s="120">
        <v>45292</v>
      </c>
    </row>
    <row r="40" spans="1:16" s="15" customFormat="1" ht="120" hidden="1">
      <c r="A40" s="74" t="s">
        <v>1054</v>
      </c>
      <c r="B40" s="103" t="s">
        <v>1055</v>
      </c>
      <c r="C40" s="72" t="s">
        <v>1101</v>
      </c>
      <c r="D40" s="73">
        <v>21172</v>
      </c>
      <c r="E40" s="165" t="s">
        <v>818</v>
      </c>
      <c r="F40" s="72" t="s">
        <v>1057</v>
      </c>
      <c r="G40" s="73" t="s">
        <v>238</v>
      </c>
      <c r="H40" s="74" t="s">
        <v>1058</v>
      </c>
      <c r="I40" s="250">
        <v>57000</v>
      </c>
      <c r="J40" s="99" t="s">
        <v>72</v>
      </c>
      <c r="K40" s="99" t="s">
        <v>82</v>
      </c>
      <c r="L40" s="74"/>
      <c r="M40" s="24" t="s">
        <v>112</v>
      </c>
      <c r="N40" s="258"/>
      <c r="O40" s="24" t="s">
        <v>1059</v>
      </c>
      <c r="P40" s="120">
        <v>45292</v>
      </c>
    </row>
    <row r="41" spans="1:16" s="15" customFormat="1" ht="120">
      <c r="A41" s="74" t="s">
        <v>1054</v>
      </c>
      <c r="B41" s="103" t="s">
        <v>1055</v>
      </c>
      <c r="C41" s="72" t="s">
        <v>1102</v>
      </c>
      <c r="D41" s="73">
        <v>21172</v>
      </c>
      <c r="E41" s="165" t="s">
        <v>818</v>
      </c>
      <c r="F41" s="72" t="s">
        <v>1057</v>
      </c>
      <c r="G41" s="73" t="s">
        <v>238</v>
      </c>
      <c r="H41" s="74" t="s">
        <v>1058</v>
      </c>
      <c r="I41" s="250">
        <v>57000</v>
      </c>
      <c r="J41" s="99" t="s">
        <v>72</v>
      </c>
      <c r="K41" s="99" t="s">
        <v>82</v>
      </c>
      <c r="L41" s="74" t="s">
        <v>1103</v>
      </c>
      <c r="M41" s="24" t="s">
        <v>130</v>
      </c>
      <c r="N41" s="258">
        <v>40000</v>
      </c>
      <c r="O41" s="24" t="s">
        <v>1059</v>
      </c>
      <c r="P41" s="120">
        <v>45292</v>
      </c>
    </row>
    <row r="42" spans="1:16" s="15" customFormat="1" ht="120" hidden="1">
      <c r="A42" s="74" t="s">
        <v>1054</v>
      </c>
      <c r="B42" s="103" t="s">
        <v>1055</v>
      </c>
      <c r="C42" s="72" t="s">
        <v>1104</v>
      </c>
      <c r="D42" s="73">
        <v>21172</v>
      </c>
      <c r="E42" s="165" t="s">
        <v>818</v>
      </c>
      <c r="F42" s="72" t="s">
        <v>1057</v>
      </c>
      <c r="G42" s="73" t="s">
        <v>238</v>
      </c>
      <c r="H42" s="74" t="s">
        <v>1058</v>
      </c>
      <c r="I42" s="250">
        <v>57000</v>
      </c>
      <c r="J42" s="99" t="s">
        <v>72</v>
      </c>
      <c r="K42" s="99" t="s">
        <v>82</v>
      </c>
      <c r="L42" s="74"/>
      <c r="M42" s="24" t="s">
        <v>112</v>
      </c>
      <c r="N42" s="258"/>
      <c r="O42" s="24" t="s">
        <v>1059</v>
      </c>
      <c r="P42" s="120">
        <v>45292</v>
      </c>
    </row>
    <row r="43" spans="1:16" s="15" customFormat="1" ht="120" hidden="1">
      <c r="A43" s="74" t="s">
        <v>1054</v>
      </c>
      <c r="B43" s="103" t="s">
        <v>1055</v>
      </c>
      <c r="C43" s="72" t="s">
        <v>1105</v>
      </c>
      <c r="D43" s="73">
        <v>21172</v>
      </c>
      <c r="E43" s="165" t="s">
        <v>818</v>
      </c>
      <c r="F43" s="72" t="s">
        <v>1057</v>
      </c>
      <c r="G43" s="73" t="s">
        <v>238</v>
      </c>
      <c r="H43" s="74" t="s">
        <v>1058</v>
      </c>
      <c r="I43" s="250">
        <v>57000</v>
      </c>
      <c r="J43" s="99" t="s">
        <v>72</v>
      </c>
      <c r="K43" s="99" t="s">
        <v>82</v>
      </c>
      <c r="L43" s="74"/>
      <c r="M43" s="24" t="s">
        <v>112</v>
      </c>
      <c r="N43" s="258"/>
      <c r="O43" s="24" t="s">
        <v>1059</v>
      </c>
      <c r="P43" s="120">
        <v>45292</v>
      </c>
    </row>
    <row r="44" spans="1:16" s="15" customFormat="1" ht="120" hidden="1">
      <c r="A44" s="74" t="s">
        <v>1054</v>
      </c>
      <c r="B44" s="103" t="s">
        <v>1055</v>
      </c>
      <c r="C44" s="72" t="s">
        <v>1106</v>
      </c>
      <c r="D44" s="73">
        <v>21172</v>
      </c>
      <c r="E44" s="165" t="s">
        <v>818</v>
      </c>
      <c r="F44" s="72" t="s">
        <v>1057</v>
      </c>
      <c r="G44" s="73" t="s">
        <v>238</v>
      </c>
      <c r="H44" s="74" t="s">
        <v>1058</v>
      </c>
      <c r="I44" s="250">
        <v>57000</v>
      </c>
      <c r="J44" s="99" t="s">
        <v>72</v>
      </c>
      <c r="K44" s="99" t="s">
        <v>82</v>
      </c>
      <c r="L44" s="74"/>
      <c r="M44" s="24" t="s">
        <v>112</v>
      </c>
      <c r="N44" s="258"/>
      <c r="O44" s="24" t="s">
        <v>1059</v>
      </c>
      <c r="P44" s="120">
        <v>45292</v>
      </c>
    </row>
    <row r="45" spans="1:16" s="15" customFormat="1" ht="120" hidden="1">
      <c r="A45" s="74" t="s">
        <v>1054</v>
      </c>
      <c r="B45" s="103" t="s">
        <v>1055</v>
      </c>
      <c r="C45" s="72" t="s">
        <v>1107</v>
      </c>
      <c r="D45" s="73">
        <v>21172</v>
      </c>
      <c r="E45" s="165" t="s">
        <v>818</v>
      </c>
      <c r="F45" s="72" t="s">
        <v>1057</v>
      </c>
      <c r="G45" s="73" t="s">
        <v>238</v>
      </c>
      <c r="H45" s="74" t="s">
        <v>1058</v>
      </c>
      <c r="I45" s="250">
        <v>57000</v>
      </c>
      <c r="J45" s="99" t="s">
        <v>72</v>
      </c>
      <c r="K45" s="99" t="s">
        <v>82</v>
      </c>
      <c r="L45" s="74"/>
      <c r="M45" s="24" t="s">
        <v>112</v>
      </c>
      <c r="N45" s="258"/>
      <c r="O45" s="24" t="s">
        <v>1059</v>
      </c>
      <c r="P45" s="120">
        <v>45292</v>
      </c>
    </row>
    <row r="46" spans="1:16" s="15" customFormat="1" ht="120">
      <c r="A46" s="74" t="s">
        <v>1054</v>
      </c>
      <c r="B46" s="103" t="s">
        <v>1055</v>
      </c>
      <c r="C46" s="72" t="s">
        <v>1108</v>
      </c>
      <c r="D46" s="73">
        <v>21172</v>
      </c>
      <c r="E46" s="165" t="s">
        <v>818</v>
      </c>
      <c r="F46" s="72" t="s">
        <v>1057</v>
      </c>
      <c r="G46" s="73" t="s">
        <v>238</v>
      </c>
      <c r="H46" s="74" t="s">
        <v>1058</v>
      </c>
      <c r="I46" s="250">
        <v>57000</v>
      </c>
      <c r="J46" s="99" t="s">
        <v>72</v>
      </c>
      <c r="K46" s="99" t="s">
        <v>82</v>
      </c>
      <c r="L46" s="74" t="s">
        <v>1109</v>
      </c>
      <c r="M46" s="24" t="s">
        <v>130</v>
      </c>
      <c r="N46" s="258">
        <v>4950</v>
      </c>
      <c r="O46" s="24" t="s">
        <v>1059</v>
      </c>
      <c r="P46" s="120">
        <v>45292</v>
      </c>
    </row>
    <row r="47" spans="1:16" s="15" customFormat="1" ht="45">
      <c r="A47" s="136" t="s">
        <v>1054</v>
      </c>
      <c r="B47" s="103" t="s">
        <v>1110</v>
      </c>
      <c r="C47" s="72" t="s">
        <v>1111</v>
      </c>
      <c r="D47" s="73">
        <v>4243</v>
      </c>
      <c r="E47" s="98" t="s">
        <v>61</v>
      </c>
      <c r="F47" s="72" t="s">
        <v>1112</v>
      </c>
      <c r="G47" s="73" t="s">
        <v>238</v>
      </c>
      <c r="H47" s="74">
        <v>2</v>
      </c>
      <c r="I47" s="251">
        <v>11000</v>
      </c>
      <c r="J47" s="74" t="s">
        <v>72</v>
      </c>
      <c r="K47" s="74" t="s">
        <v>82</v>
      </c>
      <c r="L47" s="74" t="s">
        <v>1113</v>
      </c>
      <c r="M47" s="24" t="s">
        <v>130</v>
      </c>
      <c r="N47" s="250">
        <v>10292</v>
      </c>
      <c r="O47" s="96" t="s">
        <v>1114</v>
      </c>
      <c r="P47" s="120">
        <v>45292</v>
      </c>
    </row>
    <row r="48" spans="1:16" s="15" customFormat="1" ht="45">
      <c r="A48" s="136" t="s">
        <v>1054</v>
      </c>
      <c r="B48" s="103" t="s">
        <v>1110</v>
      </c>
      <c r="C48" s="72" t="s">
        <v>1115</v>
      </c>
      <c r="D48" s="73">
        <v>4243</v>
      </c>
      <c r="E48" s="98" t="s">
        <v>61</v>
      </c>
      <c r="F48" s="72" t="s">
        <v>1112</v>
      </c>
      <c r="G48" s="73" t="s">
        <v>238</v>
      </c>
      <c r="H48" s="74">
        <v>2</v>
      </c>
      <c r="I48" s="252">
        <v>17000</v>
      </c>
      <c r="J48" s="74" t="s">
        <v>72</v>
      </c>
      <c r="K48" s="74" t="s">
        <v>82</v>
      </c>
      <c r="L48" s="74" t="s">
        <v>1116</v>
      </c>
      <c r="M48" s="24" t="s">
        <v>130</v>
      </c>
      <c r="N48" s="250">
        <v>17087.21</v>
      </c>
      <c r="O48" s="96" t="s">
        <v>1114</v>
      </c>
      <c r="P48" s="120">
        <v>45292</v>
      </c>
    </row>
    <row r="49" spans="1:16" s="15" customFormat="1" ht="45">
      <c r="A49" s="136" t="s">
        <v>1054</v>
      </c>
      <c r="B49" s="103" t="s">
        <v>1110</v>
      </c>
      <c r="C49" s="72" t="s">
        <v>1117</v>
      </c>
      <c r="D49" s="73">
        <v>4243</v>
      </c>
      <c r="E49" s="98" t="s">
        <v>61</v>
      </c>
      <c r="F49" s="72" t="s">
        <v>1112</v>
      </c>
      <c r="G49" s="73" t="s">
        <v>238</v>
      </c>
      <c r="H49" s="74" t="s">
        <v>1118</v>
      </c>
      <c r="I49" s="252">
        <v>1200</v>
      </c>
      <c r="J49" s="74" t="s">
        <v>72</v>
      </c>
      <c r="K49" s="74" t="s">
        <v>82</v>
      </c>
      <c r="L49" s="74" t="s">
        <v>1119</v>
      </c>
      <c r="M49" s="24" t="s">
        <v>130</v>
      </c>
      <c r="N49" s="250">
        <v>1040</v>
      </c>
      <c r="O49" s="96" t="s">
        <v>1114</v>
      </c>
      <c r="P49" s="120">
        <v>45292</v>
      </c>
    </row>
    <row r="50" spans="1:16" s="15" customFormat="1" ht="45">
      <c r="A50" s="136" t="s">
        <v>1054</v>
      </c>
      <c r="B50" s="103" t="s">
        <v>1110</v>
      </c>
      <c r="C50" s="72" t="s">
        <v>1120</v>
      </c>
      <c r="D50" s="73">
        <v>4243</v>
      </c>
      <c r="E50" s="98" t="s">
        <v>61</v>
      </c>
      <c r="F50" s="72" t="s">
        <v>1112</v>
      </c>
      <c r="G50" s="73" t="s">
        <v>238</v>
      </c>
      <c r="H50" s="74" t="s">
        <v>1118</v>
      </c>
      <c r="I50" s="251">
        <v>8000</v>
      </c>
      <c r="J50" s="74" t="s">
        <v>72</v>
      </c>
      <c r="K50" s="74" t="s">
        <v>82</v>
      </c>
      <c r="L50" s="74" t="s">
        <v>1121</v>
      </c>
      <c r="M50" s="24" t="s">
        <v>130</v>
      </c>
      <c r="N50" s="250">
        <v>7802.78</v>
      </c>
      <c r="O50" s="96" t="s">
        <v>1114</v>
      </c>
      <c r="P50" s="120">
        <v>45292</v>
      </c>
    </row>
    <row r="51" spans="1:16" s="15" customFormat="1" ht="45" hidden="1">
      <c r="A51" s="74" t="s">
        <v>1054</v>
      </c>
      <c r="B51" s="103" t="s">
        <v>1110</v>
      </c>
      <c r="C51" s="72" t="s">
        <v>1122</v>
      </c>
      <c r="D51" s="73">
        <v>4243</v>
      </c>
      <c r="E51" s="98" t="s">
        <v>61</v>
      </c>
      <c r="F51" s="72" t="s">
        <v>1112</v>
      </c>
      <c r="G51" s="73" t="s">
        <v>238</v>
      </c>
      <c r="H51" s="74" t="s">
        <v>1118</v>
      </c>
      <c r="I51" s="252">
        <v>17000</v>
      </c>
      <c r="J51" s="74" t="s">
        <v>72</v>
      </c>
      <c r="K51" s="74" t="s">
        <v>82</v>
      </c>
      <c r="L51" s="74"/>
      <c r="M51" s="24" t="s">
        <v>112</v>
      </c>
      <c r="N51" s="250"/>
      <c r="O51" s="96" t="s">
        <v>1114</v>
      </c>
      <c r="P51" s="120">
        <v>45292</v>
      </c>
    </row>
    <row r="52" spans="1:16" s="15" customFormat="1" ht="45">
      <c r="A52" s="74" t="s">
        <v>1054</v>
      </c>
      <c r="B52" s="103" t="s">
        <v>1110</v>
      </c>
      <c r="C52" s="72" t="s">
        <v>1123</v>
      </c>
      <c r="D52" s="73">
        <v>4243</v>
      </c>
      <c r="E52" s="98" t="s">
        <v>61</v>
      </c>
      <c r="F52" s="72" t="s">
        <v>1112</v>
      </c>
      <c r="G52" s="73" t="s">
        <v>238</v>
      </c>
      <c r="H52" s="74" t="s">
        <v>1118</v>
      </c>
      <c r="I52" s="251">
        <v>600</v>
      </c>
      <c r="J52" s="74" t="s">
        <v>65</v>
      </c>
      <c r="K52" s="74" t="s">
        <v>82</v>
      </c>
      <c r="L52" s="74" t="s">
        <v>1124</v>
      </c>
      <c r="M52" s="24" t="s">
        <v>130</v>
      </c>
      <c r="N52" s="250">
        <v>476</v>
      </c>
      <c r="O52" s="96" t="s">
        <v>1114</v>
      </c>
      <c r="P52" s="120">
        <v>45292</v>
      </c>
    </row>
    <row r="53" spans="1:16" s="15" customFormat="1" ht="45" hidden="1">
      <c r="A53" s="74" t="s">
        <v>1054</v>
      </c>
      <c r="B53" s="103" t="s">
        <v>1110</v>
      </c>
      <c r="C53" s="72" t="s">
        <v>1125</v>
      </c>
      <c r="D53" s="73">
        <v>4243</v>
      </c>
      <c r="E53" s="98" t="s">
        <v>61</v>
      </c>
      <c r="F53" s="72" t="s">
        <v>1112</v>
      </c>
      <c r="G53" s="73" t="s">
        <v>238</v>
      </c>
      <c r="H53" s="74" t="s">
        <v>1118</v>
      </c>
      <c r="I53" s="251">
        <v>4000</v>
      </c>
      <c r="J53" s="74" t="s">
        <v>72</v>
      </c>
      <c r="K53" s="74" t="s">
        <v>82</v>
      </c>
      <c r="L53" s="74"/>
      <c r="M53" s="24" t="s">
        <v>112</v>
      </c>
      <c r="N53" s="250"/>
      <c r="O53" s="96" t="s">
        <v>1114</v>
      </c>
      <c r="P53" s="120">
        <v>45292</v>
      </c>
    </row>
    <row r="54" spans="1:16" s="15" customFormat="1" ht="45">
      <c r="A54" s="74" t="s">
        <v>1054</v>
      </c>
      <c r="B54" s="103" t="s">
        <v>1110</v>
      </c>
      <c r="C54" s="72" t="s">
        <v>1126</v>
      </c>
      <c r="D54" s="73">
        <v>4243</v>
      </c>
      <c r="E54" s="98" t="s">
        <v>61</v>
      </c>
      <c r="F54" s="72" t="s">
        <v>1112</v>
      </c>
      <c r="G54" s="73" t="s">
        <v>238</v>
      </c>
      <c r="H54" s="74" t="s">
        <v>1118</v>
      </c>
      <c r="I54" s="251">
        <v>3000</v>
      </c>
      <c r="J54" s="74" t="s">
        <v>72</v>
      </c>
      <c r="K54" s="74" t="s">
        <v>82</v>
      </c>
      <c r="L54" s="74" t="s">
        <v>1127</v>
      </c>
      <c r="M54" s="24" t="s">
        <v>130</v>
      </c>
      <c r="N54" s="250">
        <v>1303.1199999999999</v>
      </c>
      <c r="O54" s="96" t="s">
        <v>1114</v>
      </c>
      <c r="P54" s="120">
        <v>45292</v>
      </c>
    </row>
    <row r="55" spans="1:16" s="15" customFormat="1" ht="45">
      <c r="A55" s="74" t="s">
        <v>1054</v>
      </c>
      <c r="B55" s="103" t="s">
        <v>1110</v>
      </c>
      <c r="C55" s="72" t="s">
        <v>1128</v>
      </c>
      <c r="D55" s="73">
        <v>4243</v>
      </c>
      <c r="E55" s="98" t="s">
        <v>61</v>
      </c>
      <c r="F55" s="72" t="s">
        <v>1112</v>
      </c>
      <c r="G55" s="73" t="s">
        <v>238</v>
      </c>
      <c r="H55" s="74" t="s">
        <v>1118</v>
      </c>
      <c r="I55" s="251">
        <v>7000</v>
      </c>
      <c r="J55" s="74" t="s">
        <v>72</v>
      </c>
      <c r="K55" s="74" t="s">
        <v>82</v>
      </c>
      <c r="L55" s="74" t="s">
        <v>1129</v>
      </c>
      <c r="M55" s="24" t="s">
        <v>1065</v>
      </c>
      <c r="N55" s="250">
        <v>4494.8</v>
      </c>
      <c r="O55" s="96" t="s">
        <v>1114</v>
      </c>
      <c r="P55" s="120">
        <v>45292</v>
      </c>
    </row>
    <row r="56" spans="1:16" s="15" customFormat="1" ht="75" hidden="1">
      <c r="A56" s="74" t="s">
        <v>1054</v>
      </c>
      <c r="B56" s="103" t="s">
        <v>1110</v>
      </c>
      <c r="C56" s="72" t="s">
        <v>1130</v>
      </c>
      <c r="D56" s="73">
        <v>27138</v>
      </c>
      <c r="E56" s="98" t="s">
        <v>61</v>
      </c>
      <c r="F56" s="72" t="s">
        <v>1131</v>
      </c>
      <c r="G56" s="73" t="s">
        <v>808</v>
      </c>
      <c r="H56" s="74">
        <v>2</v>
      </c>
      <c r="I56" s="251">
        <v>1000</v>
      </c>
      <c r="J56" s="74" t="s">
        <v>72</v>
      </c>
      <c r="K56" s="74" t="s">
        <v>82</v>
      </c>
      <c r="L56" s="74"/>
      <c r="M56" s="24" t="s">
        <v>112</v>
      </c>
      <c r="N56" s="250"/>
      <c r="O56" s="96" t="s">
        <v>1114</v>
      </c>
      <c r="P56" s="120">
        <v>45292</v>
      </c>
    </row>
    <row r="57" spans="1:16" s="15" customFormat="1" ht="60">
      <c r="A57" s="74" t="s">
        <v>1054</v>
      </c>
      <c r="B57" s="103" t="s">
        <v>1110</v>
      </c>
      <c r="C57" s="72" t="s">
        <v>1132</v>
      </c>
      <c r="D57" s="73">
        <v>4243</v>
      </c>
      <c r="E57" s="98" t="s">
        <v>61</v>
      </c>
      <c r="F57" s="72" t="s">
        <v>1112</v>
      </c>
      <c r="G57" s="73" t="s">
        <v>238</v>
      </c>
      <c r="H57" s="74" t="s">
        <v>1118</v>
      </c>
      <c r="I57" s="251">
        <v>50000</v>
      </c>
      <c r="J57" s="74" t="s">
        <v>65</v>
      </c>
      <c r="K57" s="74" t="s">
        <v>82</v>
      </c>
      <c r="L57" s="74" t="s">
        <v>1133</v>
      </c>
      <c r="M57" s="24" t="s">
        <v>130</v>
      </c>
      <c r="N57" s="250">
        <v>45600</v>
      </c>
      <c r="O57" s="96" t="s">
        <v>1114</v>
      </c>
      <c r="P57" s="120">
        <v>45292</v>
      </c>
    </row>
    <row r="58" spans="1:16" s="15" customFormat="1" ht="75" hidden="1">
      <c r="A58" s="74" t="s">
        <v>1054</v>
      </c>
      <c r="B58" s="103" t="s">
        <v>1110</v>
      </c>
      <c r="C58" s="72" t="s">
        <v>1134</v>
      </c>
      <c r="D58" s="73">
        <v>246455</v>
      </c>
      <c r="E58" s="98" t="s">
        <v>61</v>
      </c>
      <c r="F58" s="72" t="s">
        <v>1135</v>
      </c>
      <c r="G58" s="73" t="s">
        <v>808</v>
      </c>
      <c r="H58" s="74">
        <v>5</v>
      </c>
      <c r="I58" s="252">
        <v>10000</v>
      </c>
      <c r="J58" s="74" t="s">
        <v>65</v>
      </c>
      <c r="K58" s="74" t="s">
        <v>71</v>
      </c>
      <c r="L58" s="71"/>
      <c r="M58" s="24" t="s">
        <v>112</v>
      </c>
      <c r="N58" s="250"/>
      <c r="O58" s="96" t="s">
        <v>1114</v>
      </c>
      <c r="P58" s="120">
        <v>45292</v>
      </c>
    </row>
    <row r="59" spans="1:16" s="15" customFormat="1" ht="75" hidden="1">
      <c r="A59" s="74" t="s">
        <v>1054</v>
      </c>
      <c r="B59" s="103" t="s">
        <v>1110</v>
      </c>
      <c r="C59" s="72" t="s">
        <v>1136</v>
      </c>
      <c r="D59" s="73">
        <v>273037</v>
      </c>
      <c r="E59" s="98" t="s">
        <v>61</v>
      </c>
      <c r="F59" s="72" t="s">
        <v>1137</v>
      </c>
      <c r="G59" s="73" t="s">
        <v>808</v>
      </c>
      <c r="H59" s="74">
        <v>2</v>
      </c>
      <c r="I59" s="252">
        <v>30000</v>
      </c>
      <c r="J59" s="74" t="s">
        <v>65</v>
      </c>
      <c r="K59" s="74" t="s">
        <v>71</v>
      </c>
      <c r="L59" s="74"/>
      <c r="M59" s="24" t="s">
        <v>112</v>
      </c>
      <c r="N59" s="250"/>
      <c r="O59" s="96" t="s">
        <v>1114</v>
      </c>
      <c r="P59" s="120">
        <v>45292</v>
      </c>
    </row>
    <row r="60" spans="1:16" s="15" customFormat="1" ht="75" hidden="1">
      <c r="A60" s="74" t="s">
        <v>1054</v>
      </c>
      <c r="B60" s="103" t="s">
        <v>1110</v>
      </c>
      <c r="C60" s="72" t="s">
        <v>1138</v>
      </c>
      <c r="D60" s="73">
        <v>150728</v>
      </c>
      <c r="E60" s="98" t="s">
        <v>61</v>
      </c>
      <c r="F60" s="72" t="s">
        <v>1139</v>
      </c>
      <c r="G60" s="73" t="s">
        <v>808</v>
      </c>
      <c r="H60" s="74">
        <v>2</v>
      </c>
      <c r="I60" s="252">
        <v>4000</v>
      </c>
      <c r="J60" s="74" t="s">
        <v>65</v>
      </c>
      <c r="K60" s="74" t="s">
        <v>71</v>
      </c>
      <c r="L60" s="74"/>
      <c r="M60" s="24" t="s">
        <v>112</v>
      </c>
      <c r="N60" s="250"/>
      <c r="O60" s="96" t="s">
        <v>1114</v>
      </c>
      <c r="P60" s="120">
        <v>45292</v>
      </c>
    </row>
    <row r="61" spans="1:16" s="15" customFormat="1" ht="75" hidden="1">
      <c r="A61" s="74" t="s">
        <v>1054</v>
      </c>
      <c r="B61" s="103" t="s">
        <v>1110</v>
      </c>
      <c r="C61" s="72" t="s">
        <v>1140</v>
      </c>
      <c r="D61" s="73">
        <v>472810</v>
      </c>
      <c r="E61" s="98" t="s">
        <v>61</v>
      </c>
      <c r="F61" s="72" t="s">
        <v>1139</v>
      </c>
      <c r="G61" s="73" t="s">
        <v>808</v>
      </c>
      <c r="H61" s="137">
        <v>250000</v>
      </c>
      <c r="I61" s="252">
        <v>20000</v>
      </c>
      <c r="J61" s="74" t="s">
        <v>65</v>
      </c>
      <c r="K61" s="74" t="s">
        <v>71</v>
      </c>
      <c r="L61" s="74"/>
      <c r="M61" s="24" t="s">
        <v>112</v>
      </c>
      <c r="N61" s="250"/>
      <c r="O61" s="96" t="s">
        <v>1114</v>
      </c>
      <c r="P61" s="120">
        <v>45292</v>
      </c>
    </row>
    <row r="62" spans="1:16" s="15" customFormat="1" ht="75" hidden="1">
      <c r="A62" s="74" t="s">
        <v>1054</v>
      </c>
      <c r="B62" s="103" t="s">
        <v>1110</v>
      </c>
      <c r="C62" s="72" t="s">
        <v>1141</v>
      </c>
      <c r="D62" s="73">
        <v>150387</v>
      </c>
      <c r="E62" s="98" t="s">
        <v>61</v>
      </c>
      <c r="F62" s="72" t="s">
        <v>1139</v>
      </c>
      <c r="G62" s="73" t="s">
        <v>808</v>
      </c>
      <c r="H62" s="137">
        <v>50000</v>
      </c>
      <c r="I62" s="252">
        <v>20000</v>
      </c>
      <c r="J62" s="74" t="s">
        <v>65</v>
      </c>
      <c r="K62" s="74" t="s">
        <v>71</v>
      </c>
      <c r="L62" s="74"/>
      <c r="M62" s="24" t="s">
        <v>112</v>
      </c>
      <c r="N62" s="250"/>
      <c r="O62" s="96" t="s">
        <v>1114</v>
      </c>
      <c r="P62" s="120">
        <v>45292</v>
      </c>
    </row>
    <row r="63" spans="1:16" s="15" customFormat="1" ht="75" hidden="1">
      <c r="A63" s="74" t="s">
        <v>1054</v>
      </c>
      <c r="B63" s="103" t="s">
        <v>1110</v>
      </c>
      <c r="C63" s="72" t="s">
        <v>1142</v>
      </c>
      <c r="D63" s="73">
        <v>14427</v>
      </c>
      <c r="E63" s="96" t="s">
        <v>61</v>
      </c>
      <c r="F63" s="72" t="s">
        <v>1143</v>
      </c>
      <c r="G63" s="73" t="s">
        <v>808</v>
      </c>
      <c r="H63" s="74">
        <v>10</v>
      </c>
      <c r="I63" s="252">
        <v>5000</v>
      </c>
      <c r="J63" s="74" t="s">
        <v>65</v>
      </c>
      <c r="K63" s="74" t="s">
        <v>71</v>
      </c>
      <c r="L63" s="74"/>
      <c r="M63" s="24" t="s">
        <v>112</v>
      </c>
      <c r="N63" s="250"/>
      <c r="O63" s="96" t="s">
        <v>1114</v>
      </c>
      <c r="P63" s="120">
        <v>45292</v>
      </c>
    </row>
    <row r="64" spans="1:16" s="15" customFormat="1" ht="75" hidden="1">
      <c r="A64" s="74" t="s">
        <v>1054</v>
      </c>
      <c r="B64" s="103" t="s">
        <v>1110</v>
      </c>
      <c r="C64" s="72" t="s">
        <v>1144</v>
      </c>
      <c r="D64" s="73">
        <v>19402</v>
      </c>
      <c r="E64" s="98" t="s">
        <v>61</v>
      </c>
      <c r="F64" s="72" t="s">
        <v>1145</v>
      </c>
      <c r="G64" s="73" t="s">
        <v>808</v>
      </c>
      <c r="H64" s="74">
        <v>6</v>
      </c>
      <c r="I64" s="252">
        <v>30000</v>
      </c>
      <c r="J64" s="74" t="s">
        <v>65</v>
      </c>
      <c r="K64" s="74" t="s">
        <v>82</v>
      </c>
      <c r="L64" s="74"/>
      <c r="M64" s="24" t="s">
        <v>112</v>
      </c>
      <c r="N64" s="250"/>
      <c r="O64" s="96" t="s">
        <v>1114</v>
      </c>
      <c r="P64" s="120">
        <v>45292</v>
      </c>
    </row>
    <row r="65" spans="1:16" s="15" customFormat="1" ht="75" hidden="1">
      <c r="A65" s="74" t="s">
        <v>1054</v>
      </c>
      <c r="B65" s="103" t="s">
        <v>1110</v>
      </c>
      <c r="C65" s="72" t="s">
        <v>1146</v>
      </c>
      <c r="D65" s="73">
        <v>357634</v>
      </c>
      <c r="E65" s="98" t="s">
        <v>61</v>
      </c>
      <c r="F65" s="72" t="s">
        <v>1147</v>
      </c>
      <c r="G65" s="73" t="s">
        <v>808</v>
      </c>
      <c r="H65" s="137">
        <v>600000</v>
      </c>
      <c r="I65" s="252">
        <v>30000</v>
      </c>
      <c r="J65" s="74" t="s">
        <v>65</v>
      </c>
      <c r="K65" s="74" t="s">
        <v>71</v>
      </c>
      <c r="L65" s="74"/>
      <c r="M65" s="24" t="s">
        <v>112</v>
      </c>
      <c r="N65" s="250"/>
      <c r="O65" s="96" t="s">
        <v>1114</v>
      </c>
      <c r="P65" s="120">
        <v>45292</v>
      </c>
    </row>
    <row r="66" spans="1:16" s="15" customFormat="1" ht="75" hidden="1">
      <c r="A66" s="74" t="s">
        <v>1054</v>
      </c>
      <c r="B66" s="103" t="s">
        <v>1110</v>
      </c>
      <c r="C66" s="72" t="s">
        <v>1148</v>
      </c>
      <c r="D66" s="73">
        <v>392350</v>
      </c>
      <c r="E66" s="98" t="s">
        <v>61</v>
      </c>
      <c r="F66" s="72" t="s">
        <v>1149</v>
      </c>
      <c r="G66" s="73" t="s">
        <v>808</v>
      </c>
      <c r="H66" s="74">
        <v>2</v>
      </c>
      <c r="I66" s="252">
        <v>18000</v>
      </c>
      <c r="J66" s="74" t="s">
        <v>65</v>
      </c>
      <c r="K66" s="74" t="s">
        <v>71</v>
      </c>
      <c r="L66" s="74"/>
      <c r="M66" s="24" t="s">
        <v>112</v>
      </c>
      <c r="N66" s="250"/>
      <c r="O66" s="96" t="s">
        <v>1114</v>
      </c>
      <c r="P66" s="120">
        <v>45292</v>
      </c>
    </row>
    <row r="67" spans="1:16" s="15" customFormat="1" ht="75" hidden="1">
      <c r="A67" s="74" t="s">
        <v>1054</v>
      </c>
      <c r="B67" s="103" t="s">
        <v>1110</v>
      </c>
      <c r="C67" s="72" t="s">
        <v>1150</v>
      </c>
      <c r="D67" s="73">
        <v>27456</v>
      </c>
      <c r="E67" s="98" t="s">
        <v>61</v>
      </c>
      <c r="F67" s="72" t="s">
        <v>68</v>
      </c>
      <c r="G67" s="73" t="s">
        <v>808</v>
      </c>
      <c r="H67" s="74">
        <v>2</v>
      </c>
      <c r="I67" s="252">
        <v>2000</v>
      </c>
      <c r="J67" s="74" t="s">
        <v>65</v>
      </c>
      <c r="K67" s="74" t="s">
        <v>71</v>
      </c>
      <c r="L67" s="74"/>
      <c r="M67" s="24" t="s">
        <v>112</v>
      </c>
      <c r="N67" s="250"/>
      <c r="O67" s="96" t="s">
        <v>1114</v>
      </c>
      <c r="P67" s="120">
        <v>45292</v>
      </c>
    </row>
    <row r="68" spans="1:16" s="15" customFormat="1" ht="75">
      <c r="A68" s="74" t="s">
        <v>1054</v>
      </c>
      <c r="B68" s="103" t="s">
        <v>1110</v>
      </c>
      <c r="C68" s="72" t="s">
        <v>1151</v>
      </c>
      <c r="D68" s="73">
        <v>357122</v>
      </c>
      <c r="E68" s="98" t="s">
        <v>61</v>
      </c>
      <c r="F68" s="72" t="s">
        <v>1149</v>
      </c>
      <c r="G68" s="73" t="s">
        <v>808</v>
      </c>
      <c r="H68" s="74">
        <v>40</v>
      </c>
      <c r="I68" s="252">
        <v>28000</v>
      </c>
      <c r="J68" s="74" t="s">
        <v>72</v>
      </c>
      <c r="K68" s="74" t="s">
        <v>71</v>
      </c>
      <c r="L68" s="74" t="s">
        <v>1152</v>
      </c>
      <c r="M68" s="24" t="s">
        <v>1065</v>
      </c>
      <c r="N68" s="250">
        <v>11113.1</v>
      </c>
      <c r="O68" s="96" t="s">
        <v>1114</v>
      </c>
      <c r="P68" s="120">
        <v>45292</v>
      </c>
    </row>
    <row r="69" spans="1:16" s="15" customFormat="1" ht="75" hidden="1">
      <c r="A69" s="74" t="s">
        <v>1054</v>
      </c>
      <c r="B69" s="103" t="s">
        <v>1110</v>
      </c>
      <c r="C69" s="72" t="s">
        <v>1153</v>
      </c>
      <c r="D69" s="73">
        <v>254868</v>
      </c>
      <c r="E69" s="98" t="s">
        <v>61</v>
      </c>
      <c r="F69" s="72" t="s">
        <v>1149</v>
      </c>
      <c r="G69" s="73" t="s">
        <v>808</v>
      </c>
      <c r="H69" s="137">
        <v>8000</v>
      </c>
      <c r="I69" s="252">
        <v>8000</v>
      </c>
      <c r="J69" s="74" t="s">
        <v>65</v>
      </c>
      <c r="K69" s="74" t="s">
        <v>71</v>
      </c>
      <c r="L69" s="74"/>
      <c r="M69" s="24" t="s">
        <v>112</v>
      </c>
      <c r="N69" s="250"/>
      <c r="O69" s="96" t="s">
        <v>1114</v>
      </c>
      <c r="P69" s="120">
        <v>45292</v>
      </c>
    </row>
    <row r="70" spans="1:16" s="15" customFormat="1" ht="75" hidden="1">
      <c r="A70" s="74" t="s">
        <v>1054</v>
      </c>
      <c r="B70" s="103" t="s">
        <v>1110</v>
      </c>
      <c r="C70" s="72" t="s">
        <v>1154</v>
      </c>
      <c r="D70" s="73">
        <v>441033</v>
      </c>
      <c r="E70" s="98" t="s">
        <v>61</v>
      </c>
      <c r="F70" s="72" t="s">
        <v>68</v>
      </c>
      <c r="G70" s="73" t="s">
        <v>808</v>
      </c>
      <c r="H70" s="137">
        <v>4000</v>
      </c>
      <c r="I70" s="252">
        <v>8000</v>
      </c>
      <c r="J70" s="74" t="s">
        <v>65</v>
      </c>
      <c r="K70" s="74" t="s">
        <v>71</v>
      </c>
      <c r="L70" s="74"/>
      <c r="M70" s="24" t="s">
        <v>112</v>
      </c>
      <c r="N70" s="250"/>
      <c r="O70" s="96" t="s">
        <v>1114</v>
      </c>
      <c r="P70" s="120">
        <v>45292</v>
      </c>
    </row>
    <row r="71" spans="1:16" s="15" customFormat="1" ht="75">
      <c r="A71" s="74" t="s">
        <v>1054</v>
      </c>
      <c r="B71" s="103" t="s">
        <v>1110</v>
      </c>
      <c r="C71" s="72" t="s">
        <v>1155</v>
      </c>
      <c r="D71" s="73">
        <v>331091</v>
      </c>
      <c r="E71" s="98" t="s">
        <v>61</v>
      </c>
      <c r="F71" s="72" t="s">
        <v>68</v>
      </c>
      <c r="G71" s="73" t="s">
        <v>808</v>
      </c>
      <c r="H71" s="137">
        <v>18000</v>
      </c>
      <c r="I71" s="252">
        <v>27000</v>
      </c>
      <c r="J71" s="74" t="s">
        <v>72</v>
      </c>
      <c r="K71" s="74" t="s">
        <v>71</v>
      </c>
      <c r="L71" s="74" t="s">
        <v>1156</v>
      </c>
      <c r="M71" s="24" t="s">
        <v>1065</v>
      </c>
      <c r="N71" s="250">
        <v>1300</v>
      </c>
      <c r="O71" s="96" t="s">
        <v>1114</v>
      </c>
      <c r="P71" s="120">
        <v>45292</v>
      </c>
    </row>
    <row r="72" spans="1:16" s="15" customFormat="1" ht="75">
      <c r="A72" s="74" t="s">
        <v>1054</v>
      </c>
      <c r="B72" s="103" t="s">
        <v>1110</v>
      </c>
      <c r="C72" s="72" t="s">
        <v>1157</v>
      </c>
      <c r="D72" s="73">
        <v>244928</v>
      </c>
      <c r="E72" s="98" t="s">
        <v>61</v>
      </c>
      <c r="F72" s="72" t="s">
        <v>68</v>
      </c>
      <c r="G72" s="73" t="s">
        <v>808</v>
      </c>
      <c r="H72" s="137">
        <v>3000</v>
      </c>
      <c r="I72" s="252">
        <v>6000</v>
      </c>
      <c r="J72" s="74" t="s">
        <v>72</v>
      </c>
      <c r="K72" s="74" t="s">
        <v>71</v>
      </c>
      <c r="L72" s="74" t="s">
        <v>1158</v>
      </c>
      <c r="M72" s="24" t="s">
        <v>1065</v>
      </c>
      <c r="N72" s="250">
        <v>1440</v>
      </c>
      <c r="O72" s="96" t="s">
        <v>1114</v>
      </c>
      <c r="P72" s="120">
        <v>45292</v>
      </c>
    </row>
    <row r="73" spans="1:16" s="15" customFormat="1" ht="75">
      <c r="A73" s="74" t="s">
        <v>1054</v>
      </c>
      <c r="B73" s="103" t="s">
        <v>1110</v>
      </c>
      <c r="C73" s="72" t="s">
        <v>1159</v>
      </c>
      <c r="D73" s="73">
        <v>362117</v>
      </c>
      <c r="E73" s="98" t="s">
        <v>61</v>
      </c>
      <c r="F73" s="72" t="s">
        <v>68</v>
      </c>
      <c r="G73" s="73" t="s">
        <v>808</v>
      </c>
      <c r="H73" s="137">
        <v>3000</v>
      </c>
      <c r="I73" s="252">
        <v>15000</v>
      </c>
      <c r="J73" s="74" t="s">
        <v>72</v>
      </c>
      <c r="K73" s="74" t="s">
        <v>71</v>
      </c>
      <c r="L73" s="74" t="s">
        <v>1158</v>
      </c>
      <c r="M73" s="24" t="s">
        <v>1065</v>
      </c>
      <c r="N73" s="250">
        <v>3160</v>
      </c>
      <c r="O73" s="96" t="s">
        <v>1114</v>
      </c>
      <c r="P73" s="120">
        <v>45292</v>
      </c>
    </row>
    <row r="74" spans="1:16" s="15" customFormat="1" ht="75">
      <c r="A74" s="74" t="s">
        <v>1054</v>
      </c>
      <c r="B74" s="103" t="s">
        <v>1110</v>
      </c>
      <c r="C74" s="72" t="s">
        <v>1160</v>
      </c>
      <c r="D74" s="73">
        <v>362117</v>
      </c>
      <c r="E74" s="98" t="s">
        <v>61</v>
      </c>
      <c r="F74" s="72" t="s">
        <v>68</v>
      </c>
      <c r="G74" s="73" t="s">
        <v>808</v>
      </c>
      <c r="H74" s="137">
        <v>2000</v>
      </c>
      <c r="I74" s="252">
        <v>12000</v>
      </c>
      <c r="J74" s="74" t="s">
        <v>72</v>
      </c>
      <c r="K74" s="74" t="s">
        <v>71</v>
      </c>
      <c r="L74" s="74" t="s">
        <v>1161</v>
      </c>
      <c r="M74" s="24" t="s">
        <v>1065</v>
      </c>
      <c r="N74" s="250">
        <v>8550</v>
      </c>
      <c r="O74" s="96" t="s">
        <v>1114</v>
      </c>
      <c r="P74" s="120">
        <v>45292</v>
      </c>
    </row>
    <row r="75" spans="1:16" s="15" customFormat="1" ht="75">
      <c r="A75" s="74" t="s">
        <v>1054</v>
      </c>
      <c r="B75" s="103" t="s">
        <v>1110</v>
      </c>
      <c r="C75" s="72" t="s">
        <v>1162</v>
      </c>
      <c r="D75" s="73">
        <v>362117</v>
      </c>
      <c r="E75" s="98" t="s">
        <v>61</v>
      </c>
      <c r="F75" s="72" t="s">
        <v>68</v>
      </c>
      <c r="G75" s="73" t="s">
        <v>808</v>
      </c>
      <c r="H75" s="137">
        <v>6250</v>
      </c>
      <c r="I75" s="252">
        <v>50000</v>
      </c>
      <c r="J75" s="74" t="s">
        <v>65</v>
      </c>
      <c r="K75" s="74" t="s">
        <v>71</v>
      </c>
      <c r="L75" s="74" t="s">
        <v>1161</v>
      </c>
      <c r="M75" s="24" t="s">
        <v>1065</v>
      </c>
      <c r="N75" s="250">
        <v>10687.5</v>
      </c>
      <c r="O75" s="96" t="s">
        <v>1114</v>
      </c>
      <c r="P75" s="120">
        <v>45292</v>
      </c>
    </row>
    <row r="76" spans="1:16" s="15" customFormat="1" ht="75" hidden="1">
      <c r="A76" s="74" t="s">
        <v>1054</v>
      </c>
      <c r="B76" s="103" t="s">
        <v>1110</v>
      </c>
      <c r="C76" s="72" t="s">
        <v>1163</v>
      </c>
      <c r="D76" s="73">
        <v>3840</v>
      </c>
      <c r="E76" s="98" t="s">
        <v>61</v>
      </c>
      <c r="F76" s="72" t="s">
        <v>68</v>
      </c>
      <c r="G76" s="73" t="s">
        <v>808</v>
      </c>
      <c r="H76" s="74">
        <v>3</v>
      </c>
      <c r="I76" s="252">
        <v>1000</v>
      </c>
      <c r="J76" s="74" t="s">
        <v>65</v>
      </c>
      <c r="K76" s="74" t="s">
        <v>90</v>
      </c>
      <c r="L76" s="74"/>
      <c r="M76" s="24" t="s">
        <v>112</v>
      </c>
      <c r="N76" s="250"/>
      <c r="O76" s="96" t="s">
        <v>1114</v>
      </c>
      <c r="P76" s="120">
        <v>45292</v>
      </c>
    </row>
    <row r="77" spans="1:16" s="15" customFormat="1" ht="75" hidden="1">
      <c r="A77" s="74" t="s">
        <v>1054</v>
      </c>
      <c r="B77" s="103" t="s">
        <v>1110</v>
      </c>
      <c r="C77" s="72" t="s">
        <v>1164</v>
      </c>
      <c r="D77" s="73">
        <v>25992</v>
      </c>
      <c r="E77" s="98" t="s">
        <v>61</v>
      </c>
      <c r="F77" s="72" t="s">
        <v>68</v>
      </c>
      <c r="G77" s="73" t="s">
        <v>808</v>
      </c>
      <c r="H77" s="74">
        <v>4</v>
      </c>
      <c r="I77" s="252">
        <v>1200</v>
      </c>
      <c r="J77" s="74" t="s">
        <v>65</v>
      </c>
      <c r="K77" s="74" t="s">
        <v>82</v>
      </c>
      <c r="L77" s="74"/>
      <c r="M77" s="24" t="s">
        <v>112</v>
      </c>
      <c r="N77" s="250"/>
      <c r="O77" s="96" t="s">
        <v>1114</v>
      </c>
      <c r="P77" s="120">
        <v>45292</v>
      </c>
    </row>
    <row r="78" spans="1:16" s="15" customFormat="1" ht="75" hidden="1">
      <c r="A78" s="74" t="s">
        <v>1054</v>
      </c>
      <c r="B78" s="103" t="s">
        <v>1110</v>
      </c>
      <c r="C78" s="72" t="s">
        <v>1165</v>
      </c>
      <c r="D78" s="73">
        <v>27138</v>
      </c>
      <c r="E78" s="98" t="s">
        <v>61</v>
      </c>
      <c r="F78" s="72" t="s">
        <v>68</v>
      </c>
      <c r="G78" s="73" t="s">
        <v>808</v>
      </c>
      <c r="H78" s="74">
        <v>4</v>
      </c>
      <c r="I78" s="252">
        <v>7400</v>
      </c>
      <c r="J78" s="74" t="s">
        <v>65</v>
      </c>
      <c r="K78" s="74" t="s">
        <v>71</v>
      </c>
      <c r="L78" s="74"/>
      <c r="M78" s="24" t="s">
        <v>112</v>
      </c>
      <c r="N78" s="250"/>
      <c r="O78" s="96" t="s">
        <v>1114</v>
      </c>
      <c r="P78" s="120">
        <v>45292</v>
      </c>
    </row>
    <row r="79" spans="1:16" s="15" customFormat="1" ht="75" hidden="1">
      <c r="A79" s="74" t="s">
        <v>1054</v>
      </c>
      <c r="B79" s="103" t="s">
        <v>1110</v>
      </c>
      <c r="C79" s="72" t="s">
        <v>1166</v>
      </c>
      <c r="D79" s="73">
        <v>25992</v>
      </c>
      <c r="E79" s="98" t="s">
        <v>61</v>
      </c>
      <c r="F79" s="72" t="s">
        <v>1167</v>
      </c>
      <c r="G79" s="73" t="s">
        <v>808</v>
      </c>
      <c r="H79" s="74">
        <v>12</v>
      </c>
      <c r="I79" s="252">
        <v>48000</v>
      </c>
      <c r="J79" s="74" t="s">
        <v>65</v>
      </c>
      <c r="K79" s="74" t="s">
        <v>71</v>
      </c>
      <c r="L79" s="74"/>
      <c r="M79" s="24" t="s">
        <v>112</v>
      </c>
      <c r="N79" s="250"/>
      <c r="O79" s="96" t="s">
        <v>1114</v>
      </c>
      <c r="P79" s="120">
        <v>45292</v>
      </c>
    </row>
    <row r="80" spans="1:16" s="15" customFormat="1" ht="75" hidden="1">
      <c r="A80" s="74" t="s">
        <v>1054</v>
      </c>
      <c r="B80" s="103" t="s">
        <v>1110</v>
      </c>
      <c r="C80" s="72" t="s">
        <v>1168</v>
      </c>
      <c r="D80" s="73" t="s">
        <v>1169</v>
      </c>
      <c r="E80" s="98" t="s">
        <v>61</v>
      </c>
      <c r="F80" s="72" t="s">
        <v>68</v>
      </c>
      <c r="G80" s="73" t="s">
        <v>808</v>
      </c>
      <c r="H80" s="74">
        <v>100</v>
      </c>
      <c r="I80" s="252">
        <v>25000</v>
      </c>
      <c r="J80" s="74" t="s">
        <v>65</v>
      </c>
      <c r="K80" s="74" t="s">
        <v>82</v>
      </c>
      <c r="L80" s="74"/>
      <c r="M80" s="24" t="s">
        <v>112</v>
      </c>
      <c r="N80" s="250"/>
      <c r="O80" s="96" t="s">
        <v>1114</v>
      </c>
      <c r="P80" s="120">
        <v>45292</v>
      </c>
    </row>
    <row r="81" spans="1:16" s="15" customFormat="1" ht="210" hidden="1">
      <c r="A81" s="74" t="s">
        <v>1054</v>
      </c>
      <c r="B81" s="103" t="s">
        <v>1110</v>
      </c>
      <c r="C81" s="72" t="s">
        <v>1170</v>
      </c>
      <c r="D81" s="73" t="s">
        <v>1171</v>
      </c>
      <c r="E81" s="98" t="s">
        <v>61</v>
      </c>
      <c r="F81" s="72" t="s">
        <v>1172</v>
      </c>
      <c r="G81" s="73" t="s">
        <v>808</v>
      </c>
      <c r="H81" s="74">
        <v>200</v>
      </c>
      <c r="I81" s="252">
        <v>45500</v>
      </c>
      <c r="J81" s="74" t="s">
        <v>72</v>
      </c>
      <c r="K81" s="74" t="s">
        <v>82</v>
      </c>
      <c r="L81" s="74"/>
      <c r="M81" s="24" t="s">
        <v>112</v>
      </c>
      <c r="N81" s="250"/>
      <c r="O81" s="96" t="s">
        <v>1114</v>
      </c>
      <c r="P81" s="120">
        <v>45292</v>
      </c>
    </row>
    <row r="82" spans="1:16" s="15" customFormat="1" ht="75">
      <c r="A82" s="74" t="s">
        <v>1054</v>
      </c>
      <c r="B82" s="103" t="s">
        <v>1110</v>
      </c>
      <c r="C82" s="72" t="s">
        <v>1173</v>
      </c>
      <c r="D82" s="73">
        <v>22969</v>
      </c>
      <c r="E82" s="98" t="s">
        <v>61</v>
      </c>
      <c r="F82" s="72" t="s">
        <v>1174</v>
      </c>
      <c r="G82" s="73" t="s">
        <v>808</v>
      </c>
      <c r="H82" s="74">
        <v>4</v>
      </c>
      <c r="I82" s="252">
        <v>40000</v>
      </c>
      <c r="J82" s="74" t="s">
        <v>72</v>
      </c>
      <c r="K82" s="74" t="s">
        <v>71</v>
      </c>
      <c r="L82" s="74" t="s">
        <v>1175</v>
      </c>
      <c r="M82" s="24" t="s">
        <v>1065</v>
      </c>
      <c r="N82" s="250">
        <v>490</v>
      </c>
      <c r="O82" s="96" t="s">
        <v>1114</v>
      </c>
      <c r="P82" s="120">
        <v>45292</v>
      </c>
    </row>
    <row r="83" spans="1:16" s="15" customFormat="1" ht="75" hidden="1">
      <c r="A83" s="74" t="s">
        <v>1054</v>
      </c>
      <c r="B83" s="103" t="s">
        <v>1110</v>
      </c>
      <c r="C83" s="72" t="s">
        <v>1176</v>
      </c>
      <c r="D83" s="73">
        <v>17353</v>
      </c>
      <c r="E83" s="98" t="s">
        <v>61</v>
      </c>
      <c r="F83" s="72" t="s">
        <v>1174</v>
      </c>
      <c r="G83" s="73" t="s">
        <v>808</v>
      </c>
      <c r="H83" s="74">
        <v>1</v>
      </c>
      <c r="I83" s="252">
        <v>20000</v>
      </c>
      <c r="J83" s="74" t="s">
        <v>65</v>
      </c>
      <c r="K83" s="74" t="s">
        <v>71</v>
      </c>
      <c r="L83" s="74"/>
      <c r="M83" s="24" t="s">
        <v>112</v>
      </c>
      <c r="N83" s="250"/>
      <c r="O83" s="96" t="s">
        <v>1114</v>
      </c>
      <c r="P83" s="120">
        <v>45292</v>
      </c>
    </row>
    <row r="84" spans="1:16" s="15" customFormat="1" ht="75">
      <c r="A84" s="99" t="s">
        <v>1054</v>
      </c>
      <c r="B84" s="103" t="s">
        <v>1110</v>
      </c>
      <c r="C84" s="72" t="s">
        <v>1177</v>
      </c>
      <c r="D84" s="73" t="s">
        <v>1178</v>
      </c>
      <c r="E84" s="98" t="s">
        <v>61</v>
      </c>
      <c r="F84" s="72" t="s">
        <v>1174</v>
      </c>
      <c r="G84" s="73" t="s">
        <v>808</v>
      </c>
      <c r="H84" s="74">
        <v>15</v>
      </c>
      <c r="I84" s="252">
        <v>7000</v>
      </c>
      <c r="J84" s="74" t="s">
        <v>72</v>
      </c>
      <c r="K84" s="74" t="s">
        <v>82</v>
      </c>
      <c r="L84" s="96" t="s">
        <v>1179</v>
      </c>
      <c r="M84" s="24" t="s">
        <v>1065</v>
      </c>
      <c r="N84" s="250">
        <v>1540</v>
      </c>
      <c r="O84" s="96" t="s">
        <v>1114</v>
      </c>
      <c r="P84" s="120">
        <v>45292</v>
      </c>
    </row>
    <row r="85" spans="1:16" s="15" customFormat="1" ht="75" hidden="1">
      <c r="A85" s="99" t="s">
        <v>1054</v>
      </c>
      <c r="B85" s="103" t="s">
        <v>1110</v>
      </c>
      <c r="C85" s="72" t="s">
        <v>1180</v>
      </c>
      <c r="D85" s="73">
        <v>25399</v>
      </c>
      <c r="E85" s="98" t="s">
        <v>61</v>
      </c>
      <c r="F85" s="72" t="s">
        <v>1174</v>
      </c>
      <c r="G85" s="73" t="s">
        <v>808</v>
      </c>
      <c r="H85" s="74">
        <v>1</v>
      </c>
      <c r="I85" s="252">
        <v>20000</v>
      </c>
      <c r="J85" s="74" t="s">
        <v>72</v>
      </c>
      <c r="K85" s="74" t="s">
        <v>71</v>
      </c>
      <c r="L85" s="71"/>
      <c r="M85" s="24" t="s">
        <v>112</v>
      </c>
      <c r="N85" s="250"/>
      <c r="O85" s="96" t="s">
        <v>1114</v>
      </c>
      <c r="P85" s="120">
        <v>45292</v>
      </c>
    </row>
    <row r="86" spans="1:16" s="15" customFormat="1" ht="75" hidden="1">
      <c r="A86" s="136" t="s">
        <v>1054</v>
      </c>
      <c r="B86" s="103" t="s">
        <v>1110</v>
      </c>
      <c r="C86" s="138" t="s">
        <v>1181</v>
      </c>
      <c r="D86" s="73">
        <v>10314</v>
      </c>
      <c r="E86" s="98" t="s">
        <v>61</v>
      </c>
      <c r="F86" s="72" t="s">
        <v>1174</v>
      </c>
      <c r="G86" s="73" t="s">
        <v>808</v>
      </c>
      <c r="H86" s="74">
        <v>30</v>
      </c>
      <c r="I86" s="252">
        <v>30000</v>
      </c>
      <c r="J86" s="74" t="s">
        <v>72</v>
      </c>
      <c r="K86" s="74" t="s">
        <v>71</v>
      </c>
      <c r="L86" s="74"/>
      <c r="M86" s="24" t="s">
        <v>112</v>
      </c>
      <c r="N86" s="250"/>
      <c r="O86" s="96" t="s">
        <v>1114</v>
      </c>
      <c r="P86" s="120">
        <v>45292</v>
      </c>
    </row>
    <row r="87" spans="1:16" s="15" customFormat="1" ht="75" hidden="1">
      <c r="A87" s="74" t="s">
        <v>1054</v>
      </c>
      <c r="B87" s="103" t="s">
        <v>100</v>
      </c>
      <c r="C87" s="72" t="s">
        <v>1182</v>
      </c>
      <c r="D87" s="73">
        <v>344072</v>
      </c>
      <c r="E87" s="98" t="s">
        <v>61</v>
      </c>
      <c r="F87" s="72" t="s">
        <v>1183</v>
      </c>
      <c r="G87" s="73" t="s">
        <v>808</v>
      </c>
      <c r="H87" s="74">
        <v>2</v>
      </c>
      <c r="I87" s="252">
        <v>600</v>
      </c>
      <c r="J87" s="74" t="s">
        <v>65</v>
      </c>
      <c r="K87" s="74" t="s">
        <v>71</v>
      </c>
      <c r="L87" s="235"/>
      <c r="M87" s="67" t="s">
        <v>112</v>
      </c>
      <c r="N87" s="262"/>
      <c r="O87" s="67"/>
      <c r="P87" s="120">
        <v>45292</v>
      </c>
    </row>
    <row r="88" spans="1:16" s="15" customFormat="1" ht="45">
      <c r="A88" s="74" t="s">
        <v>1054</v>
      </c>
      <c r="B88" s="103" t="s">
        <v>1184</v>
      </c>
      <c r="C88" s="72" t="s">
        <v>1185</v>
      </c>
      <c r="D88" s="73" t="s">
        <v>1186</v>
      </c>
      <c r="E88" s="96" t="s">
        <v>538</v>
      </c>
      <c r="F88" s="72" t="s">
        <v>1187</v>
      </c>
      <c r="G88" s="73" t="s">
        <v>173</v>
      </c>
      <c r="H88" s="74" t="s">
        <v>1188</v>
      </c>
      <c r="I88" s="252">
        <v>11000</v>
      </c>
      <c r="J88" s="99" t="s">
        <v>65</v>
      </c>
      <c r="K88" s="99" t="s">
        <v>71</v>
      </c>
      <c r="L88" s="74" t="s">
        <v>1189</v>
      </c>
      <c r="M88" s="24" t="s">
        <v>130</v>
      </c>
      <c r="N88" s="258">
        <v>13200</v>
      </c>
      <c r="O88" s="24" t="s">
        <v>1114</v>
      </c>
      <c r="P88" s="120">
        <v>45292</v>
      </c>
    </row>
    <row r="89" spans="1:16" s="15" customFormat="1" ht="75" hidden="1">
      <c r="A89" s="136" t="s">
        <v>1054</v>
      </c>
      <c r="B89" s="103" t="s">
        <v>1190</v>
      </c>
      <c r="C89" s="322" t="s">
        <v>1191</v>
      </c>
      <c r="D89" s="73">
        <v>24708</v>
      </c>
      <c r="E89" s="165" t="s">
        <v>244</v>
      </c>
      <c r="F89" s="72" t="s">
        <v>1192</v>
      </c>
      <c r="G89" s="73" t="s">
        <v>127</v>
      </c>
      <c r="H89" s="74" t="s">
        <v>1193</v>
      </c>
      <c r="I89" s="252">
        <v>7598.71</v>
      </c>
      <c r="J89" s="74" t="s">
        <v>65</v>
      </c>
      <c r="K89" s="99" t="s">
        <v>82</v>
      </c>
      <c r="L89" s="74" t="s">
        <v>1194</v>
      </c>
      <c r="M89" s="24" t="s">
        <v>112</v>
      </c>
      <c r="N89" s="258"/>
      <c r="O89" s="24" t="s">
        <v>1114</v>
      </c>
      <c r="P89" s="120">
        <v>45292</v>
      </c>
    </row>
    <row r="90" spans="1:16" s="15" customFormat="1" ht="60" hidden="1">
      <c r="A90" s="136" t="s">
        <v>1054</v>
      </c>
      <c r="B90" s="103" t="s">
        <v>100</v>
      </c>
      <c r="C90" s="322" t="s">
        <v>1195</v>
      </c>
      <c r="D90" s="73">
        <v>24708</v>
      </c>
      <c r="E90" s="165" t="s">
        <v>244</v>
      </c>
      <c r="F90" s="72" t="s">
        <v>1196</v>
      </c>
      <c r="G90" s="73" t="s">
        <v>127</v>
      </c>
      <c r="H90" s="74" t="s">
        <v>1197</v>
      </c>
      <c r="I90" s="252">
        <v>15600</v>
      </c>
      <c r="J90" s="74" t="s">
        <v>65</v>
      </c>
      <c r="K90" s="99" t="s">
        <v>82</v>
      </c>
      <c r="L90" s="74"/>
      <c r="M90" s="24" t="s">
        <v>112</v>
      </c>
      <c r="N90" s="258"/>
      <c r="O90" s="24" t="s">
        <v>1114</v>
      </c>
      <c r="P90" s="120">
        <v>45292</v>
      </c>
    </row>
    <row r="91" spans="1:16" s="15" customFormat="1" ht="30" hidden="1">
      <c r="A91" s="74" t="s">
        <v>1054</v>
      </c>
      <c r="B91" s="103" t="s">
        <v>930</v>
      </c>
      <c r="C91" s="200" t="s">
        <v>1198</v>
      </c>
      <c r="D91" s="73">
        <v>2097</v>
      </c>
      <c r="E91" s="165" t="s">
        <v>641</v>
      </c>
      <c r="F91" s="202" t="s">
        <v>1199</v>
      </c>
      <c r="G91" s="73" t="s">
        <v>290</v>
      </c>
      <c r="H91" s="204" t="s">
        <v>1200</v>
      </c>
      <c r="I91" s="252">
        <v>25000</v>
      </c>
      <c r="J91" s="99" t="s">
        <v>72</v>
      </c>
      <c r="K91" s="207" t="s">
        <v>82</v>
      </c>
      <c r="L91" s="74"/>
      <c r="M91" s="24" t="s">
        <v>112</v>
      </c>
      <c r="N91" s="258"/>
      <c r="O91" s="24" t="s">
        <v>1114</v>
      </c>
      <c r="P91" s="120">
        <v>45292</v>
      </c>
    </row>
    <row r="92" spans="1:16" s="15" customFormat="1" ht="75" hidden="1">
      <c r="A92" s="74" t="s">
        <v>1054</v>
      </c>
      <c r="B92" s="103" t="s">
        <v>100</v>
      </c>
      <c r="C92" s="72" t="s">
        <v>1201</v>
      </c>
      <c r="D92" s="73">
        <v>150589</v>
      </c>
      <c r="E92" s="98" t="s">
        <v>121</v>
      </c>
      <c r="F92" s="72" t="s">
        <v>1183</v>
      </c>
      <c r="G92" s="73" t="s">
        <v>808</v>
      </c>
      <c r="H92" s="74">
        <v>20</v>
      </c>
      <c r="I92" s="252">
        <v>600</v>
      </c>
      <c r="J92" s="74" t="s">
        <v>65</v>
      </c>
      <c r="K92" s="74" t="s">
        <v>71</v>
      </c>
      <c r="L92" s="74"/>
      <c r="M92" s="24" t="s">
        <v>112</v>
      </c>
      <c r="N92" s="250"/>
      <c r="O92" s="96" t="s">
        <v>1114</v>
      </c>
      <c r="P92" s="120">
        <v>45292</v>
      </c>
    </row>
    <row r="93" spans="1:16" s="15" customFormat="1" ht="60">
      <c r="A93" s="193" t="s">
        <v>1202</v>
      </c>
      <c r="B93" s="103" t="s">
        <v>1203</v>
      </c>
      <c r="C93" s="72" t="s">
        <v>1204</v>
      </c>
      <c r="D93" s="73" t="s">
        <v>1205</v>
      </c>
      <c r="E93" s="98" t="s">
        <v>121</v>
      </c>
      <c r="F93" s="72" t="s">
        <v>1206</v>
      </c>
      <c r="G93" s="73" t="s">
        <v>127</v>
      </c>
      <c r="H93" s="99" t="s">
        <v>1207</v>
      </c>
      <c r="I93" s="252">
        <v>2300</v>
      </c>
      <c r="J93" s="74" t="s">
        <v>65</v>
      </c>
      <c r="K93" s="99" t="s">
        <v>82</v>
      </c>
      <c r="L93" s="99" t="s">
        <v>1208</v>
      </c>
      <c r="M93" s="24" t="s">
        <v>1065</v>
      </c>
      <c r="N93" s="258">
        <v>3098</v>
      </c>
      <c r="O93" s="24" t="s">
        <v>1114</v>
      </c>
      <c r="P93" s="120">
        <v>45292</v>
      </c>
    </row>
    <row r="94" spans="1:16" s="15" customFormat="1" ht="30">
      <c r="A94" s="71" t="s">
        <v>1202</v>
      </c>
      <c r="B94" s="103" t="s">
        <v>1203</v>
      </c>
      <c r="C94" s="72" t="s">
        <v>1209</v>
      </c>
      <c r="D94" s="73">
        <v>24287</v>
      </c>
      <c r="E94" s="98" t="s">
        <v>121</v>
      </c>
      <c r="F94" s="72" t="s">
        <v>1210</v>
      </c>
      <c r="G94" s="73" t="s">
        <v>173</v>
      </c>
      <c r="H94" s="74">
        <v>12</v>
      </c>
      <c r="I94" s="252">
        <v>4696</v>
      </c>
      <c r="J94" s="74" t="s">
        <v>72</v>
      </c>
      <c r="K94" s="74" t="s">
        <v>71</v>
      </c>
      <c r="L94" s="74" t="s">
        <v>1211</v>
      </c>
      <c r="M94" s="24" t="s">
        <v>130</v>
      </c>
      <c r="N94" s="258">
        <v>3275.9</v>
      </c>
      <c r="O94" s="24" t="s">
        <v>1114</v>
      </c>
      <c r="P94" s="120">
        <v>45292</v>
      </c>
    </row>
    <row r="95" spans="1:16" s="15" customFormat="1" ht="30">
      <c r="A95" s="163" t="s">
        <v>1202</v>
      </c>
      <c r="B95" s="103" t="s">
        <v>1203</v>
      </c>
      <c r="C95" s="72" t="s">
        <v>1212</v>
      </c>
      <c r="D95" s="73">
        <v>3697</v>
      </c>
      <c r="E95" s="98" t="s">
        <v>121</v>
      </c>
      <c r="F95" s="72" t="s">
        <v>1213</v>
      </c>
      <c r="G95" s="73" t="s">
        <v>173</v>
      </c>
      <c r="H95" s="74" t="s">
        <v>1214</v>
      </c>
      <c r="I95" s="252">
        <v>3384</v>
      </c>
      <c r="J95" s="74" t="s">
        <v>65</v>
      </c>
      <c r="K95" s="74" t="s">
        <v>82</v>
      </c>
      <c r="L95" s="74" t="s">
        <v>1215</v>
      </c>
      <c r="M95" s="24" t="s">
        <v>1065</v>
      </c>
      <c r="N95" s="258">
        <v>9373</v>
      </c>
      <c r="O95" s="24" t="s">
        <v>1114</v>
      </c>
      <c r="P95" s="120">
        <v>45292</v>
      </c>
    </row>
    <row r="96" spans="1:16" s="15" customFormat="1" ht="45">
      <c r="A96" s="194" t="s">
        <v>1202</v>
      </c>
      <c r="B96" s="103" t="s">
        <v>1203</v>
      </c>
      <c r="C96" s="72" t="s">
        <v>1216</v>
      </c>
      <c r="D96" s="73">
        <v>3417</v>
      </c>
      <c r="E96" s="98" t="s">
        <v>121</v>
      </c>
      <c r="F96" s="72" t="s">
        <v>1217</v>
      </c>
      <c r="G96" s="73" t="s">
        <v>238</v>
      </c>
      <c r="H96" s="74">
        <v>2</v>
      </c>
      <c r="I96" s="252">
        <v>2326.15</v>
      </c>
      <c r="J96" s="74" t="s">
        <v>65</v>
      </c>
      <c r="K96" s="74" t="s">
        <v>71</v>
      </c>
      <c r="L96" s="74" t="s">
        <v>1218</v>
      </c>
      <c r="M96" s="24" t="s">
        <v>130</v>
      </c>
      <c r="N96" s="258">
        <v>2372.08</v>
      </c>
      <c r="O96" s="24" t="s">
        <v>1114</v>
      </c>
      <c r="P96" s="120">
        <v>45292</v>
      </c>
    </row>
    <row r="97" spans="1:16" s="15" customFormat="1" ht="60">
      <c r="A97" s="125" t="s">
        <v>1219</v>
      </c>
      <c r="B97" s="103" t="s">
        <v>1220</v>
      </c>
      <c r="C97" s="72" t="s">
        <v>1221</v>
      </c>
      <c r="D97" s="73" t="s">
        <v>1205</v>
      </c>
      <c r="E97" s="98" t="s">
        <v>121</v>
      </c>
      <c r="F97" s="72" t="s">
        <v>1206</v>
      </c>
      <c r="G97" s="73" t="s">
        <v>127</v>
      </c>
      <c r="H97" s="99" t="s">
        <v>1222</v>
      </c>
      <c r="I97" s="252">
        <v>7816</v>
      </c>
      <c r="J97" s="74" t="s">
        <v>65</v>
      </c>
      <c r="K97" s="99" t="s">
        <v>82</v>
      </c>
      <c r="L97" s="99" t="s">
        <v>1223</v>
      </c>
      <c r="M97" s="24" t="s">
        <v>130</v>
      </c>
      <c r="N97" s="258">
        <v>8328</v>
      </c>
      <c r="O97" s="24" t="s">
        <v>1114</v>
      </c>
      <c r="P97" s="120">
        <v>45292</v>
      </c>
    </row>
    <row r="98" spans="1:16" s="15" customFormat="1" ht="30">
      <c r="A98" s="194" t="s">
        <v>1219</v>
      </c>
      <c r="B98" s="103" t="s">
        <v>1220</v>
      </c>
      <c r="C98" s="72" t="s">
        <v>1209</v>
      </c>
      <c r="D98" s="73">
        <v>24287</v>
      </c>
      <c r="E98" s="98" t="s">
        <v>121</v>
      </c>
      <c r="F98" s="72" t="s">
        <v>1210</v>
      </c>
      <c r="G98" s="73" t="s">
        <v>173</v>
      </c>
      <c r="H98" s="74">
        <v>12</v>
      </c>
      <c r="I98" s="252">
        <v>4800</v>
      </c>
      <c r="J98" s="74" t="s">
        <v>65</v>
      </c>
      <c r="K98" s="74" t="s">
        <v>71</v>
      </c>
      <c r="L98" s="74" t="s">
        <v>1224</v>
      </c>
      <c r="M98" s="24" t="s">
        <v>130</v>
      </c>
      <c r="N98" s="258">
        <v>5400</v>
      </c>
      <c r="O98" s="24" t="s">
        <v>1114</v>
      </c>
      <c r="P98" s="120">
        <v>45292</v>
      </c>
    </row>
    <row r="99" spans="1:16" s="15" customFormat="1" ht="30">
      <c r="A99" s="125" t="s">
        <v>1219</v>
      </c>
      <c r="B99" s="103" t="s">
        <v>1220</v>
      </c>
      <c r="C99" s="72" t="s">
        <v>1212</v>
      </c>
      <c r="D99" s="73">
        <v>3697</v>
      </c>
      <c r="E99" s="98" t="s">
        <v>121</v>
      </c>
      <c r="F99" s="72" t="s">
        <v>1213</v>
      </c>
      <c r="G99" s="73" t="s">
        <v>173</v>
      </c>
      <c r="H99" s="74" t="s">
        <v>1225</v>
      </c>
      <c r="I99" s="252">
        <v>5845</v>
      </c>
      <c r="J99" s="74" t="s">
        <v>65</v>
      </c>
      <c r="K99" s="74" t="s">
        <v>82</v>
      </c>
      <c r="L99" s="74" t="s">
        <v>1226</v>
      </c>
      <c r="M99" s="24" t="s">
        <v>1065</v>
      </c>
      <c r="N99" s="258">
        <v>8820</v>
      </c>
      <c r="O99" s="24" t="s">
        <v>1114</v>
      </c>
      <c r="P99" s="120">
        <v>45292</v>
      </c>
    </row>
    <row r="100" spans="1:16" s="15" customFormat="1" ht="60">
      <c r="A100" s="125" t="s">
        <v>1219</v>
      </c>
      <c r="B100" s="103" t="s">
        <v>1220</v>
      </c>
      <c r="C100" s="72" t="s">
        <v>1227</v>
      </c>
      <c r="D100" s="73">
        <v>445995</v>
      </c>
      <c r="E100" s="98" t="s">
        <v>121</v>
      </c>
      <c r="F100" s="72" t="s">
        <v>1228</v>
      </c>
      <c r="G100" s="73" t="s">
        <v>127</v>
      </c>
      <c r="H100" s="74">
        <v>136</v>
      </c>
      <c r="I100" s="252">
        <v>989</v>
      </c>
      <c r="J100" s="74" t="s">
        <v>65</v>
      </c>
      <c r="K100" s="74" t="s">
        <v>82</v>
      </c>
      <c r="L100" s="74" t="s">
        <v>1229</v>
      </c>
      <c r="M100" s="24" t="s">
        <v>1065</v>
      </c>
      <c r="N100" s="258">
        <v>924</v>
      </c>
      <c r="O100" s="24" t="s">
        <v>1114</v>
      </c>
      <c r="P100" s="120">
        <v>45292</v>
      </c>
    </row>
    <row r="101" spans="1:16" s="15" customFormat="1" ht="45">
      <c r="A101" s="197" t="s">
        <v>1219</v>
      </c>
      <c r="B101" s="103" t="s">
        <v>1220</v>
      </c>
      <c r="C101" s="72" t="s">
        <v>1216</v>
      </c>
      <c r="D101" s="73">
        <v>3417</v>
      </c>
      <c r="E101" s="98" t="s">
        <v>121</v>
      </c>
      <c r="F101" s="72" t="s">
        <v>1217</v>
      </c>
      <c r="G101" s="73" t="s">
        <v>238</v>
      </c>
      <c r="H101" s="74">
        <v>2</v>
      </c>
      <c r="I101" s="252">
        <v>720</v>
      </c>
      <c r="J101" s="74" t="s">
        <v>65</v>
      </c>
      <c r="K101" s="74" t="s">
        <v>71</v>
      </c>
      <c r="L101" s="74" t="s">
        <v>1230</v>
      </c>
      <c r="M101" s="24" t="s">
        <v>1065</v>
      </c>
      <c r="N101" s="258">
        <v>918</v>
      </c>
      <c r="O101" s="24" t="s">
        <v>1114</v>
      </c>
      <c r="P101" s="120">
        <v>45292</v>
      </c>
    </row>
    <row r="102" spans="1:16" s="15" customFormat="1" ht="45">
      <c r="A102" s="125" t="s">
        <v>1231</v>
      </c>
      <c r="B102" s="103" t="s">
        <v>1232</v>
      </c>
      <c r="C102" s="72" t="s">
        <v>1204</v>
      </c>
      <c r="D102" s="73" t="s">
        <v>1205</v>
      </c>
      <c r="E102" s="98" t="s">
        <v>121</v>
      </c>
      <c r="F102" s="72" t="s">
        <v>1233</v>
      </c>
      <c r="G102" s="73" t="s">
        <v>127</v>
      </c>
      <c r="H102" s="74" t="s">
        <v>1234</v>
      </c>
      <c r="I102" s="252">
        <v>5054.6000000000004</v>
      </c>
      <c r="J102" s="74" t="s">
        <v>65</v>
      </c>
      <c r="K102" s="74" t="s">
        <v>82</v>
      </c>
      <c r="L102" s="74" t="s">
        <v>1235</v>
      </c>
      <c r="M102" s="24" t="s">
        <v>130</v>
      </c>
      <c r="N102" s="258">
        <v>3049.8</v>
      </c>
      <c r="O102" s="24" t="s">
        <v>1114</v>
      </c>
      <c r="P102" s="120">
        <v>45292</v>
      </c>
    </row>
    <row r="103" spans="1:16" s="15" customFormat="1" ht="30">
      <c r="A103" s="194" t="s">
        <v>1231</v>
      </c>
      <c r="B103" s="103" t="s">
        <v>1232</v>
      </c>
      <c r="C103" s="72" t="s">
        <v>1209</v>
      </c>
      <c r="D103" s="73">
        <v>24287</v>
      </c>
      <c r="E103" s="98" t="s">
        <v>121</v>
      </c>
      <c r="F103" s="72" t="s">
        <v>1210</v>
      </c>
      <c r="G103" s="73" t="s">
        <v>173</v>
      </c>
      <c r="H103" s="74">
        <v>12</v>
      </c>
      <c r="I103" s="252">
        <v>10800</v>
      </c>
      <c r="J103" s="74" t="s">
        <v>72</v>
      </c>
      <c r="K103" s="74" t="s">
        <v>71</v>
      </c>
      <c r="L103" s="74" t="s">
        <v>1236</v>
      </c>
      <c r="M103" s="24" t="s">
        <v>130</v>
      </c>
      <c r="N103" s="258">
        <v>6000</v>
      </c>
      <c r="O103" s="24" t="s">
        <v>1114</v>
      </c>
      <c r="P103" s="120">
        <v>45292</v>
      </c>
    </row>
    <row r="104" spans="1:16" s="15" customFormat="1" ht="30">
      <c r="A104" s="194" t="s">
        <v>1231</v>
      </c>
      <c r="B104" s="103" t="s">
        <v>1232</v>
      </c>
      <c r="C104" s="72" t="s">
        <v>1212</v>
      </c>
      <c r="D104" s="73">
        <v>3697</v>
      </c>
      <c r="E104" s="98" t="s">
        <v>121</v>
      </c>
      <c r="F104" s="72" t="s">
        <v>1213</v>
      </c>
      <c r="G104" s="73" t="s">
        <v>173</v>
      </c>
      <c r="H104" s="74" t="s">
        <v>1237</v>
      </c>
      <c r="I104" s="252">
        <v>4129.6000000000004</v>
      </c>
      <c r="J104" s="74" t="s">
        <v>72</v>
      </c>
      <c r="K104" s="74" t="s">
        <v>82</v>
      </c>
      <c r="L104" s="74" t="s">
        <v>1238</v>
      </c>
      <c r="M104" s="24" t="s">
        <v>1065</v>
      </c>
      <c r="N104" s="258">
        <v>1965.5</v>
      </c>
      <c r="O104" s="24" t="s">
        <v>1114</v>
      </c>
      <c r="P104" s="120">
        <v>45292</v>
      </c>
    </row>
    <row r="105" spans="1:16" s="15" customFormat="1" ht="45">
      <c r="A105" s="125" t="s">
        <v>1231</v>
      </c>
      <c r="B105" s="103" t="s">
        <v>1232</v>
      </c>
      <c r="C105" s="72" t="s">
        <v>1227</v>
      </c>
      <c r="D105" s="73">
        <v>445995</v>
      </c>
      <c r="E105" s="98" t="s">
        <v>121</v>
      </c>
      <c r="F105" s="72" t="s">
        <v>1228</v>
      </c>
      <c r="G105" s="73" t="s">
        <v>127</v>
      </c>
      <c r="H105" s="74">
        <v>98</v>
      </c>
      <c r="I105" s="252">
        <v>1570.9</v>
      </c>
      <c r="J105" s="74" t="s">
        <v>72</v>
      </c>
      <c r="K105" s="74" t="s">
        <v>82</v>
      </c>
      <c r="L105" s="74" t="s">
        <v>1239</v>
      </c>
      <c r="M105" s="24" t="s">
        <v>130</v>
      </c>
      <c r="N105" s="258">
        <v>1284</v>
      </c>
      <c r="O105" s="24" t="s">
        <v>1114</v>
      </c>
      <c r="P105" s="120">
        <v>45292</v>
      </c>
    </row>
    <row r="106" spans="1:16" s="15" customFormat="1" ht="30" hidden="1">
      <c r="A106" s="194" t="s">
        <v>1240</v>
      </c>
      <c r="B106" s="103" t="s">
        <v>1241</v>
      </c>
      <c r="C106" s="72" t="s">
        <v>1209</v>
      </c>
      <c r="D106" s="73">
        <v>24287</v>
      </c>
      <c r="E106" s="98" t="s">
        <v>121</v>
      </c>
      <c r="F106" s="72" t="s">
        <v>1210</v>
      </c>
      <c r="G106" s="73" t="s">
        <v>173</v>
      </c>
      <c r="H106" s="74">
        <v>12</v>
      </c>
      <c r="I106" s="252">
        <v>4560</v>
      </c>
      <c r="J106" s="74" t="s">
        <v>72</v>
      </c>
      <c r="K106" s="74" t="s">
        <v>71</v>
      </c>
      <c r="L106" s="74"/>
      <c r="M106" s="24" t="s">
        <v>112</v>
      </c>
      <c r="N106" s="258"/>
      <c r="O106" s="24" t="s">
        <v>1114</v>
      </c>
      <c r="P106" s="120">
        <v>45292</v>
      </c>
    </row>
    <row r="107" spans="1:16" s="15" customFormat="1" ht="180">
      <c r="A107" s="74" t="s">
        <v>1240</v>
      </c>
      <c r="B107" s="103" t="s">
        <v>1241</v>
      </c>
      <c r="C107" s="72" t="s">
        <v>1212</v>
      </c>
      <c r="D107" s="73">
        <v>3697</v>
      </c>
      <c r="E107" s="98" t="s">
        <v>121</v>
      </c>
      <c r="F107" s="72" t="s">
        <v>1213</v>
      </c>
      <c r="G107" s="73" t="s">
        <v>173</v>
      </c>
      <c r="H107" s="74" t="s">
        <v>1242</v>
      </c>
      <c r="I107" s="252">
        <v>14768.7</v>
      </c>
      <c r="J107" s="74" t="s">
        <v>72</v>
      </c>
      <c r="K107" s="74" t="s">
        <v>82</v>
      </c>
      <c r="L107" s="74" t="s">
        <v>1243</v>
      </c>
      <c r="M107" s="24" t="s">
        <v>1065</v>
      </c>
      <c r="N107" s="258">
        <v>20694.400000000001</v>
      </c>
      <c r="O107" s="24" t="s">
        <v>1114</v>
      </c>
      <c r="P107" s="120">
        <v>45292</v>
      </c>
    </row>
    <row r="108" spans="1:16" s="15" customFormat="1" ht="45">
      <c r="A108" s="74" t="s">
        <v>1240</v>
      </c>
      <c r="B108" s="103" t="s">
        <v>1241</v>
      </c>
      <c r="C108" s="72" t="s">
        <v>1216</v>
      </c>
      <c r="D108" s="73">
        <v>3417</v>
      </c>
      <c r="E108" s="98" t="s">
        <v>121</v>
      </c>
      <c r="F108" s="72" t="s">
        <v>1217</v>
      </c>
      <c r="G108" s="73" t="s">
        <v>238</v>
      </c>
      <c r="H108" s="74">
        <v>2</v>
      </c>
      <c r="I108" s="252">
        <v>408.1</v>
      </c>
      <c r="J108" s="74" t="s">
        <v>65</v>
      </c>
      <c r="K108" s="74" t="s">
        <v>71</v>
      </c>
      <c r="L108" s="74" t="s">
        <v>1244</v>
      </c>
      <c r="M108" s="24" t="s">
        <v>130</v>
      </c>
      <c r="N108" s="258">
        <v>673.1</v>
      </c>
      <c r="O108" s="24" t="s">
        <v>1114</v>
      </c>
      <c r="P108" s="120">
        <v>45292</v>
      </c>
    </row>
    <row r="109" spans="1:16" s="15" customFormat="1" ht="30" hidden="1">
      <c r="A109" s="74" t="s">
        <v>1245</v>
      </c>
      <c r="B109" s="103" t="s">
        <v>1246</v>
      </c>
      <c r="C109" s="72" t="s">
        <v>1209</v>
      </c>
      <c r="D109" s="73">
        <v>24287</v>
      </c>
      <c r="E109" s="98" t="s">
        <v>121</v>
      </c>
      <c r="F109" s="72" t="s">
        <v>1210</v>
      </c>
      <c r="G109" s="73" t="s">
        <v>173</v>
      </c>
      <c r="H109" s="74">
        <v>12</v>
      </c>
      <c r="I109" s="252">
        <v>1317</v>
      </c>
      <c r="J109" s="74" t="s">
        <v>72</v>
      </c>
      <c r="K109" s="74" t="s">
        <v>71</v>
      </c>
      <c r="L109" s="74"/>
      <c r="M109" s="24" t="s">
        <v>112</v>
      </c>
      <c r="N109" s="258"/>
      <c r="O109" s="24" t="s">
        <v>1114</v>
      </c>
      <c r="P109" s="120">
        <v>45292</v>
      </c>
    </row>
    <row r="110" spans="1:16" s="15" customFormat="1" ht="30" hidden="1">
      <c r="A110" s="74" t="s">
        <v>1247</v>
      </c>
      <c r="B110" s="103" t="s">
        <v>1248</v>
      </c>
      <c r="C110" s="72" t="s">
        <v>1209</v>
      </c>
      <c r="D110" s="73">
        <v>24287</v>
      </c>
      <c r="E110" s="98" t="s">
        <v>121</v>
      </c>
      <c r="F110" s="72" t="s">
        <v>1210</v>
      </c>
      <c r="G110" s="73" t="s">
        <v>173</v>
      </c>
      <c r="H110" s="74">
        <v>12</v>
      </c>
      <c r="I110" s="252">
        <v>7670</v>
      </c>
      <c r="J110" s="74" t="s">
        <v>72</v>
      </c>
      <c r="K110" s="74" t="s">
        <v>71</v>
      </c>
      <c r="L110" s="74"/>
      <c r="M110" s="24" t="s">
        <v>112</v>
      </c>
      <c r="N110" s="258"/>
      <c r="O110" s="24" t="s">
        <v>1114</v>
      </c>
      <c r="P110" s="120">
        <v>45292</v>
      </c>
    </row>
    <row r="111" spans="1:16" s="15" customFormat="1" ht="30">
      <c r="A111" s="74" t="s">
        <v>1247</v>
      </c>
      <c r="B111" s="103" t="s">
        <v>1248</v>
      </c>
      <c r="C111" s="72" t="s">
        <v>1212</v>
      </c>
      <c r="D111" s="73">
        <v>3697</v>
      </c>
      <c r="E111" s="98" t="s">
        <v>121</v>
      </c>
      <c r="F111" s="72" t="s">
        <v>1213</v>
      </c>
      <c r="G111" s="73" t="s">
        <v>173</v>
      </c>
      <c r="H111" s="74" t="s">
        <v>1249</v>
      </c>
      <c r="I111" s="252">
        <v>2375.15</v>
      </c>
      <c r="J111" s="74" t="s">
        <v>72</v>
      </c>
      <c r="K111" s="74" t="s">
        <v>82</v>
      </c>
      <c r="L111" s="74" t="s">
        <v>1250</v>
      </c>
      <c r="M111" s="24" t="s">
        <v>1065</v>
      </c>
      <c r="N111" s="258">
        <v>2100</v>
      </c>
      <c r="O111" s="24" t="s">
        <v>1114</v>
      </c>
      <c r="P111" s="120">
        <v>45292</v>
      </c>
    </row>
    <row r="112" spans="1:16" s="15" customFormat="1" ht="45" hidden="1">
      <c r="A112" s="74" t="s">
        <v>1247</v>
      </c>
      <c r="B112" s="103" t="s">
        <v>1248</v>
      </c>
      <c r="C112" s="72" t="s">
        <v>1216</v>
      </c>
      <c r="D112" s="73">
        <v>3417</v>
      </c>
      <c r="E112" s="98" t="s">
        <v>121</v>
      </c>
      <c r="F112" s="72" t="s">
        <v>1217</v>
      </c>
      <c r="G112" s="73" t="s">
        <v>238</v>
      </c>
      <c r="H112" s="74">
        <v>2</v>
      </c>
      <c r="I112" s="252">
        <v>2520</v>
      </c>
      <c r="J112" s="74" t="s">
        <v>65</v>
      </c>
      <c r="K112" s="74" t="s">
        <v>71</v>
      </c>
      <c r="L112" s="74"/>
      <c r="M112" s="24" t="s">
        <v>112</v>
      </c>
      <c r="N112" s="258"/>
      <c r="O112" s="24" t="s">
        <v>1114</v>
      </c>
      <c r="P112" s="120">
        <v>45292</v>
      </c>
    </row>
    <row r="113" spans="1:16" s="15" customFormat="1" ht="30">
      <c r="A113" s="74" t="s">
        <v>1251</v>
      </c>
      <c r="B113" s="103" t="s">
        <v>1252</v>
      </c>
      <c r="C113" s="72" t="s">
        <v>1209</v>
      </c>
      <c r="D113" s="73">
        <v>24287</v>
      </c>
      <c r="E113" s="98" t="s">
        <v>121</v>
      </c>
      <c r="F113" s="72" t="s">
        <v>1210</v>
      </c>
      <c r="G113" s="73" t="s">
        <v>173</v>
      </c>
      <c r="H113" s="74">
        <v>12</v>
      </c>
      <c r="I113" s="252">
        <v>6600</v>
      </c>
      <c r="J113" s="74" t="s">
        <v>72</v>
      </c>
      <c r="K113" s="74" t="s">
        <v>71</v>
      </c>
      <c r="L113" s="74" t="s">
        <v>1253</v>
      </c>
      <c r="M113" s="24" t="s">
        <v>130</v>
      </c>
      <c r="N113" s="258">
        <v>6600</v>
      </c>
      <c r="O113" s="24" t="s">
        <v>1114</v>
      </c>
      <c r="P113" s="120">
        <v>45292</v>
      </c>
    </row>
    <row r="114" spans="1:16" s="15" customFormat="1" ht="60">
      <c r="A114" s="74" t="s">
        <v>1251</v>
      </c>
      <c r="B114" s="103" t="s">
        <v>1252</v>
      </c>
      <c r="C114" s="72" t="s">
        <v>1212</v>
      </c>
      <c r="D114" s="73">
        <v>3697</v>
      </c>
      <c r="E114" s="98" t="s">
        <v>121</v>
      </c>
      <c r="F114" s="72" t="s">
        <v>1213</v>
      </c>
      <c r="G114" s="73" t="s">
        <v>173</v>
      </c>
      <c r="H114" s="74" t="s">
        <v>1254</v>
      </c>
      <c r="I114" s="252">
        <v>9494.1</v>
      </c>
      <c r="J114" s="74" t="s">
        <v>72</v>
      </c>
      <c r="K114" s="74" t="s">
        <v>82</v>
      </c>
      <c r="L114" s="74" t="s">
        <v>1255</v>
      </c>
      <c r="M114" s="24" t="s">
        <v>1065</v>
      </c>
      <c r="N114" s="258">
        <v>13797.76</v>
      </c>
      <c r="O114" s="24" t="s">
        <v>1114</v>
      </c>
      <c r="P114" s="120">
        <v>45292</v>
      </c>
    </row>
    <row r="115" spans="1:16" s="15" customFormat="1" ht="45">
      <c r="A115" s="74" t="s">
        <v>1251</v>
      </c>
      <c r="B115" s="103" t="s">
        <v>1252</v>
      </c>
      <c r="C115" s="72" t="s">
        <v>1216</v>
      </c>
      <c r="D115" s="73">
        <v>3417</v>
      </c>
      <c r="E115" s="98" t="s">
        <v>121</v>
      </c>
      <c r="F115" s="72" t="s">
        <v>1217</v>
      </c>
      <c r="G115" s="73" t="s">
        <v>238</v>
      </c>
      <c r="H115" s="74">
        <v>2</v>
      </c>
      <c r="I115" s="252">
        <v>961.28</v>
      </c>
      <c r="J115" s="74" t="s">
        <v>65</v>
      </c>
      <c r="K115" s="74" t="s">
        <v>71</v>
      </c>
      <c r="L115" s="74" t="s">
        <v>1256</v>
      </c>
      <c r="M115" s="24" t="s">
        <v>130</v>
      </c>
      <c r="N115" s="258">
        <v>2558.4</v>
      </c>
      <c r="O115" s="24" t="s">
        <v>1114</v>
      </c>
      <c r="P115" s="120">
        <v>45292</v>
      </c>
    </row>
    <row r="116" spans="1:16" s="15" customFormat="1" ht="30">
      <c r="A116" s="74" t="s">
        <v>1257</v>
      </c>
      <c r="B116" s="103" t="s">
        <v>1258</v>
      </c>
      <c r="C116" s="72" t="s">
        <v>1209</v>
      </c>
      <c r="D116" s="73">
        <v>24287</v>
      </c>
      <c r="E116" s="98" t="s">
        <v>121</v>
      </c>
      <c r="F116" s="72" t="s">
        <v>1210</v>
      </c>
      <c r="G116" s="73" t="s">
        <v>173</v>
      </c>
      <c r="H116" s="74">
        <v>12</v>
      </c>
      <c r="I116" s="252">
        <v>20960</v>
      </c>
      <c r="J116" s="74" t="s">
        <v>72</v>
      </c>
      <c r="K116" s="74" t="s">
        <v>71</v>
      </c>
      <c r="L116" s="74" t="s">
        <v>1259</v>
      </c>
      <c r="M116" s="24" t="s">
        <v>130</v>
      </c>
      <c r="N116" s="258">
        <v>28000</v>
      </c>
      <c r="O116" s="24" t="s">
        <v>1114</v>
      </c>
      <c r="P116" s="120">
        <v>45292</v>
      </c>
    </row>
    <row r="117" spans="1:16" s="15" customFormat="1" ht="45">
      <c r="A117" s="74" t="s">
        <v>1257</v>
      </c>
      <c r="B117" s="103" t="s">
        <v>1258</v>
      </c>
      <c r="C117" s="72" t="s">
        <v>1216</v>
      </c>
      <c r="D117" s="73">
        <v>3417</v>
      </c>
      <c r="E117" s="98" t="s">
        <v>121</v>
      </c>
      <c r="F117" s="72" t="s">
        <v>1217</v>
      </c>
      <c r="G117" s="73" t="s">
        <v>238</v>
      </c>
      <c r="H117" s="74">
        <v>2</v>
      </c>
      <c r="I117" s="252">
        <v>2000</v>
      </c>
      <c r="J117" s="74" t="s">
        <v>65</v>
      </c>
      <c r="K117" s="74" t="s">
        <v>71</v>
      </c>
      <c r="L117" s="74" t="s">
        <v>1260</v>
      </c>
      <c r="M117" s="24" t="s">
        <v>1065</v>
      </c>
      <c r="N117" s="258">
        <v>1399.58</v>
      </c>
      <c r="O117" s="24" t="s">
        <v>1114</v>
      </c>
      <c r="P117" s="120">
        <v>45292</v>
      </c>
    </row>
    <row r="118" spans="1:16" s="15" customFormat="1" ht="30">
      <c r="A118" s="74" t="s">
        <v>1261</v>
      </c>
      <c r="B118" s="103" t="s">
        <v>1262</v>
      </c>
      <c r="C118" s="72" t="s">
        <v>1209</v>
      </c>
      <c r="D118" s="73">
        <v>24287</v>
      </c>
      <c r="E118" s="98" t="s">
        <v>121</v>
      </c>
      <c r="F118" s="72" t="s">
        <v>1210</v>
      </c>
      <c r="G118" s="73" t="s">
        <v>173</v>
      </c>
      <c r="H118" s="74">
        <v>12</v>
      </c>
      <c r="I118" s="252">
        <v>9000</v>
      </c>
      <c r="J118" s="74" t="s">
        <v>72</v>
      </c>
      <c r="K118" s="74" t="s">
        <v>71</v>
      </c>
      <c r="L118" s="74" t="s">
        <v>1263</v>
      </c>
      <c r="M118" s="24" t="s">
        <v>130</v>
      </c>
      <c r="N118" s="258">
        <v>6960</v>
      </c>
      <c r="O118" s="24" t="s">
        <v>1114</v>
      </c>
      <c r="P118" s="120">
        <v>45292</v>
      </c>
    </row>
    <row r="119" spans="1:16" s="15" customFormat="1" ht="30">
      <c r="A119" s="74" t="s">
        <v>1261</v>
      </c>
      <c r="B119" s="103" t="s">
        <v>1262</v>
      </c>
      <c r="C119" s="72" t="s">
        <v>1212</v>
      </c>
      <c r="D119" s="73">
        <v>3697</v>
      </c>
      <c r="E119" s="98" t="s">
        <v>121</v>
      </c>
      <c r="F119" s="72" t="s">
        <v>1213</v>
      </c>
      <c r="G119" s="73" t="s">
        <v>173</v>
      </c>
      <c r="H119" s="74" t="s">
        <v>1249</v>
      </c>
      <c r="I119" s="252">
        <v>2554.1999999999998</v>
      </c>
      <c r="J119" s="74" t="s">
        <v>72</v>
      </c>
      <c r="K119" s="74" t="s">
        <v>82</v>
      </c>
      <c r="L119" s="74" t="s">
        <v>1264</v>
      </c>
      <c r="M119" s="24" t="s">
        <v>1065</v>
      </c>
      <c r="N119" s="258">
        <v>3837</v>
      </c>
      <c r="O119" s="24" t="s">
        <v>1114</v>
      </c>
      <c r="P119" s="120">
        <v>45292</v>
      </c>
    </row>
    <row r="120" spans="1:16" s="15" customFormat="1" ht="45">
      <c r="A120" s="74" t="s">
        <v>1261</v>
      </c>
      <c r="B120" s="103" t="s">
        <v>1262</v>
      </c>
      <c r="C120" s="72" t="s">
        <v>1216</v>
      </c>
      <c r="D120" s="73">
        <v>3417</v>
      </c>
      <c r="E120" s="98" t="s">
        <v>121</v>
      </c>
      <c r="F120" s="72" t="s">
        <v>1217</v>
      </c>
      <c r="G120" s="73" t="s">
        <v>238</v>
      </c>
      <c r="H120" s="74">
        <v>2</v>
      </c>
      <c r="I120" s="252">
        <v>980.2</v>
      </c>
      <c r="J120" s="74" t="s">
        <v>65</v>
      </c>
      <c r="K120" s="74" t="s">
        <v>71</v>
      </c>
      <c r="L120" s="74" t="s">
        <v>1265</v>
      </c>
      <c r="M120" s="24" t="s">
        <v>1065</v>
      </c>
      <c r="N120" s="258">
        <v>552</v>
      </c>
      <c r="O120" s="24" t="s">
        <v>1114</v>
      </c>
      <c r="P120" s="120">
        <v>45292</v>
      </c>
    </row>
    <row r="121" spans="1:16" s="15" customFormat="1" ht="30" hidden="1">
      <c r="A121" s="74" t="s">
        <v>1266</v>
      </c>
      <c r="B121" s="103" t="s">
        <v>1267</v>
      </c>
      <c r="C121" s="72" t="s">
        <v>1209</v>
      </c>
      <c r="D121" s="73">
        <v>24287</v>
      </c>
      <c r="E121" s="98" t="s">
        <v>121</v>
      </c>
      <c r="F121" s="72" t="s">
        <v>1210</v>
      </c>
      <c r="G121" s="73" t="s">
        <v>173</v>
      </c>
      <c r="H121" s="74">
        <v>12</v>
      </c>
      <c r="I121" s="252">
        <v>10440</v>
      </c>
      <c r="J121" s="74" t="s">
        <v>72</v>
      </c>
      <c r="K121" s="74" t="s">
        <v>71</v>
      </c>
      <c r="L121" s="74"/>
      <c r="M121" s="24" t="s">
        <v>112</v>
      </c>
      <c r="N121" s="258"/>
      <c r="O121" s="24" t="s">
        <v>1114</v>
      </c>
      <c r="P121" s="120">
        <v>45292</v>
      </c>
    </row>
    <row r="122" spans="1:16" s="15" customFormat="1" ht="30">
      <c r="A122" s="74" t="s">
        <v>1266</v>
      </c>
      <c r="B122" s="103" t="s">
        <v>1267</v>
      </c>
      <c r="C122" s="72" t="s">
        <v>1212</v>
      </c>
      <c r="D122" s="73">
        <v>3697</v>
      </c>
      <c r="E122" s="98" t="s">
        <v>121</v>
      </c>
      <c r="F122" s="72" t="s">
        <v>1213</v>
      </c>
      <c r="G122" s="73" t="s">
        <v>173</v>
      </c>
      <c r="H122" s="74" t="s">
        <v>1268</v>
      </c>
      <c r="I122" s="252">
        <v>5592.4</v>
      </c>
      <c r="J122" s="74" t="s">
        <v>65</v>
      </c>
      <c r="K122" s="74" t="s">
        <v>82</v>
      </c>
      <c r="L122" s="74" t="s">
        <v>1269</v>
      </c>
      <c r="M122" s="24" t="s">
        <v>1065</v>
      </c>
      <c r="N122" s="258">
        <v>1947</v>
      </c>
      <c r="O122" s="24" t="s">
        <v>1114</v>
      </c>
      <c r="P122" s="120">
        <v>45292</v>
      </c>
    </row>
    <row r="123" spans="1:16" s="15" customFormat="1" ht="45" hidden="1">
      <c r="A123" s="74" t="s">
        <v>1266</v>
      </c>
      <c r="B123" s="103" t="s">
        <v>1267</v>
      </c>
      <c r="C123" s="72" t="s">
        <v>1216</v>
      </c>
      <c r="D123" s="73">
        <v>3417</v>
      </c>
      <c r="E123" s="98" t="s">
        <v>121</v>
      </c>
      <c r="F123" s="72" t="s">
        <v>1217</v>
      </c>
      <c r="G123" s="73" t="s">
        <v>238</v>
      </c>
      <c r="H123" s="74">
        <v>2</v>
      </c>
      <c r="I123" s="252">
        <v>760.01</v>
      </c>
      <c r="J123" s="74" t="s">
        <v>65</v>
      </c>
      <c r="K123" s="74" t="s">
        <v>71</v>
      </c>
      <c r="L123" s="74"/>
      <c r="M123" s="24" t="s">
        <v>112</v>
      </c>
      <c r="N123" s="258"/>
      <c r="O123" s="24" t="s">
        <v>1114</v>
      </c>
      <c r="P123" s="120">
        <v>45292</v>
      </c>
    </row>
    <row r="124" spans="1:16" s="15" customFormat="1" ht="30">
      <c r="A124" s="74" t="s">
        <v>1270</v>
      </c>
      <c r="B124" s="103" t="s">
        <v>1271</v>
      </c>
      <c r="C124" s="72" t="s">
        <v>1209</v>
      </c>
      <c r="D124" s="73">
        <v>24287</v>
      </c>
      <c r="E124" s="98" t="s">
        <v>121</v>
      </c>
      <c r="F124" s="72" t="s">
        <v>1210</v>
      </c>
      <c r="G124" s="73" t="s">
        <v>173</v>
      </c>
      <c r="H124" s="74">
        <v>12</v>
      </c>
      <c r="I124" s="252">
        <v>7248</v>
      </c>
      <c r="J124" s="74" t="s">
        <v>65</v>
      </c>
      <c r="K124" s="74" t="s">
        <v>71</v>
      </c>
      <c r="L124" s="74" t="s">
        <v>1272</v>
      </c>
      <c r="M124" s="24" t="s">
        <v>130</v>
      </c>
      <c r="N124" s="258">
        <v>7688</v>
      </c>
      <c r="O124" s="24" t="s">
        <v>1114</v>
      </c>
      <c r="P124" s="120">
        <v>45292</v>
      </c>
    </row>
    <row r="125" spans="1:16" s="15" customFormat="1" ht="409.5">
      <c r="A125" s="74" t="s">
        <v>1270</v>
      </c>
      <c r="B125" s="103" t="s">
        <v>1271</v>
      </c>
      <c r="C125" s="72" t="s">
        <v>1212</v>
      </c>
      <c r="D125" s="73">
        <v>3697</v>
      </c>
      <c r="E125" s="98" t="s">
        <v>121</v>
      </c>
      <c r="F125" s="72" t="s">
        <v>1213</v>
      </c>
      <c r="G125" s="73" t="s">
        <v>173</v>
      </c>
      <c r="H125" s="74" t="s">
        <v>1273</v>
      </c>
      <c r="I125" s="252">
        <v>12864.11</v>
      </c>
      <c r="J125" s="74" t="s">
        <v>65</v>
      </c>
      <c r="K125" s="74" t="s">
        <v>82</v>
      </c>
      <c r="L125" s="74" t="s">
        <v>1274</v>
      </c>
      <c r="M125" s="24" t="s">
        <v>1065</v>
      </c>
      <c r="N125" s="258">
        <v>23406.85</v>
      </c>
      <c r="O125" s="24" t="s">
        <v>1114</v>
      </c>
      <c r="P125" s="120">
        <v>45292</v>
      </c>
    </row>
    <row r="126" spans="1:16" s="15" customFormat="1" ht="45">
      <c r="A126" s="74" t="s">
        <v>1270</v>
      </c>
      <c r="B126" s="103" t="s">
        <v>1271</v>
      </c>
      <c r="C126" s="72" t="s">
        <v>1216</v>
      </c>
      <c r="D126" s="73">
        <v>3417</v>
      </c>
      <c r="E126" s="98" t="s">
        <v>121</v>
      </c>
      <c r="F126" s="72" t="s">
        <v>1217</v>
      </c>
      <c r="G126" s="73" t="s">
        <v>238</v>
      </c>
      <c r="H126" s="74">
        <v>2</v>
      </c>
      <c r="I126" s="252">
        <v>2440.84</v>
      </c>
      <c r="J126" s="74" t="s">
        <v>65</v>
      </c>
      <c r="K126" s="74" t="s">
        <v>71</v>
      </c>
      <c r="L126" s="74" t="s">
        <v>1275</v>
      </c>
      <c r="M126" s="24" t="s">
        <v>1065</v>
      </c>
      <c r="N126" s="258">
        <v>2514.0700000000002</v>
      </c>
      <c r="O126" s="24" t="s">
        <v>1114</v>
      </c>
      <c r="P126" s="120">
        <v>45292</v>
      </c>
    </row>
    <row r="127" spans="1:16" s="15" customFormat="1" ht="30">
      <c r="A127" s="74" t="s">
        <v>1276</v>
      </c>
      <c r="B127" s="103" t="s">
        <v>1277</v>
      </c>
      <c r="C127" s="72" t="s">
        <v>1209</v>
      </c>
      <c r="D127" s="73">
        <v>24287</v>
      </c>
      <c r="E127" s="98" t="s">
        <v>121</v>
      </c>
      <c r="F127" s="72" t="s">
        <v>1210</v>
      </c>
      <c r="G127" s="73" t="s">
        <v>173</v>
      </c>
      <c r="H127" s="74">
        <v>12</v>
      </c>
      <c r="I127" s="252">
        <v>7360</v>
      </c>
      <c r="J127" s="102" t="s">
        <v>72</v>
      </c>
      <c r="K127" s="102" t="s">
        <v>71</v>
      </c>
      <c r="L127" s="74" t="s">
        <v>1278</v>
      </c>
      <c r="M127" s="24" t="s">
        <v>130</v>
      </c>
      <c r="N127" s="258">
        <v>15600</v>
      </c>
      <c r="O127" s="24" t="s">
        <v>1114</v>
      </c>
      <c r="P127" s="120">
        <v>45292</v>
      </c>
    </row>
    <row r="128" spans="1:16" s="15" customFormat="1" ht="45">
      <c r="A128" s="74" t="s">
        <v>1276</v>
      </c>
      <c r="B128" s="103" t="s">
        <v>1277</v>
      </c>
      <c r="C128" s="72" t="s">
        <v>1216</v>
      </c>
      <c r="D128" s="73">
        <v>3417</v>
      </c>
      <c r="E128" s="98" t="s">
        <v>121</v>
      </c>
      <c r="F128" s="72" t="s">
        <v>1217</v>
      </c>
      <c r="G128" s="73" t="s">
        <v>238</v>
      </c>
      <c r="H128" s="74">
        <v>2</v>
      </c>
      <c r="I128" s="252">
        <v>6225.62</v>
      </c>
      <c r="J128" s="74" t="s">
        <v>65</v>
      </c>
      <c r="K128" s="74" t="s">
        <v>71</v>
      </c>
      <c r="L128" s="74" t="s">
        <v>1279</v>
      </c>
      <c r="M128" s="24" t="s">
        <v>1065</v>
      </c>
      <c r="N128" s="258">
        <v>4166.6899999999996</v>
      </c>
      <c r="O128" s="24" t="s">
        <v>1114</v>
      </c>
      <c r="P128" s="120">
        <v>45292</v>
      </c>
    </row>
    <row r="129" spans="1:16" s="15" customFormat="1" ht="30">
      <c r="A129" s="74" t="s">
        <v>1280</v>
      </c>
      <c r="B129" s="103" t="s">
        <v>1281</v>
      </c>
      <c r="C129" s="72" t="s">
        <v>1209</v>
      </c>
      <c r="D129" s="73">
        <v>24287</v>
      </c>
      <c r="E129" s="98" t="s">
        <v>121</v>
      </c>
      <c r="F129" s="72" t="s">
        <v>1210</v>
      </c>
      <c r="G129" s="73" t="s">
        <v>173</v>
      </c>
      <c r="H129" s="74">
        <v>12</v>
      </c>
      <c r="I129" s="252">
        <v>10650</v>
      </c>
      <c r="J129" s="102" t="s">
        <v>72</v>
      </c>
      <c r="K129" s="102" t="s">
        <v>71</v>
      </c>
      <c r="L129" s="74" t="s">
        <v>1282</v>
      </c>
      <c r="M129" s="24" t="s">
        <v>130</v>
      </c>
      <c r="N129" s="258">
        <v>9810</v>
      </c>
      <c r="O129" s="24" t="s">
        <v>1114</v>
      </c>
      <c r="P129" s="120">
        <v>45292</v>
      </c>
    </row>
    <row r="130" spans="1:16" s="15" customFormat="1" ht="45">
      <c r="A130" s="136" t="s">
        <v>1283</v>
      </c>
      <c r="B130" s="103" t="s">
        <v>1284</v>
      </c>
      <c r="C130" s="72" t="s">
        <v>1204</v>
      </c>
      <c r="D130" s="73" t="s">
        <v>1205</v>
      </c>
      <c r="E130" s="98" t="s">
        <v>121</v>
      </c>
      <c r="F130" s="72" t="s">
        <v>1233</v>
      </c>
      <c r="G130" s="73" t="s">
        <v>127</v>
      </c>
      <c r="H130" s="74" t="s">
        <v>1285</v>
      </c>
      <c r="I130" s="252">
        <v>3019.2</v>
      </c>
      <c r="J130" s="74" t="s">
        <v>65</v>
      </c>
      <c r="K130" s="74" t="s">
        <v>82</v>
      </c>
      <c r="L130" s="99" t="s">
        <v>1286</v>
      </c>
      <c r="M130" s="24" t="s">
        <v>130</v>
      </c>
      <c r="N130" s="258">
        <v>4305</v>
      </c>
      <c r="O130" s="24" t="s">
        <v>1114</v>
      </c>
      <c r="P130" s="120">
        <v>45292</v>
      </c>
    </row>
    <row r="131" spans="1:16" s="15" customFormat="1" ht="30">
      <c r="A131" s="71" t="s">
        <v>1283</v>
      </c>
      <c r="B131" s="103" t="s">
        <v>1284</v>
      </c>
      <c r="C131" s="72" t="s">
        <v>1209</v>
      </c>
      <c r="D131" s="70">
        <v>24287</v>
      </c>
      <c r="E131" s="101" t="s">
        <v>121</v>
      </c>
      <c r="F131" s="69" t="s">
        <v>1210</v>
      </c>
      <c r="G131" s="70" t="s">
        <v>173</v>
      </c>
      <c r="H131" s="71">
        <v>12</v>
      </c>
      <c r="I131" s="253">
        <v>1920</v>
      </c>
      <c r="J131" s="71" t="s">
        <v>72</v>
      </c>
      <c r="K131" s="71" t="s">
        <v>71</v>
      </c>
      <c r="L131" s="74" t="s">
        <v>1287</v>
      </c>
      <c r="M131" s="24" t="s">
        <v>130</v>
      </c>
      <c r="N131" s="258">
        <v>2160</v>
      </c>
      <c r="O131" s="24" t="s">
        <v>1114</v>
      </c>
      <c r="P131" s="120">
        <v>45292</v>
      </c>
    </row>
    <row r="132" spans="1:16" s="15" customFormat="1" ht="60">
      <c r="A132" s="98" t="s">
        <v>1283</v>
      </c>
      <c r="B132" s="103" t="s">
        <v>1284</v>
      </c>
      <c r="C132" s="72" t="s">
        <v>1212</v>
      </c>
      <c r="D132" s="73">
        <v>3697</v>
      </c>
      <c r="E132" s="98" t="s">
        <v>121</v>
      </c>
      <c r="F132" s="72" t="s">
        <v>1213</v>
      </c>
      <c r="G132" s="73" t="s">
        <v>173</v>
      </c>
      <c r="H132" s="74" t="s">
        <v>1288</v>
      </c>
      <c r="I132" s="252">
        <v>7446.1</v>
      </c>
      <c r="J132" s="74" t="s">
        <v>339</v>
      </c>
      <c r="K132" s="74" t="s">
        <v>82</v>
      </c>
      <c r="L132" s="74" t="s">
        <v>1289</v>
      </c>
      <c r="M132" s="24" t="s">
        <v>1065</v>
      </c>
      <c r="N132" s="258">
        <v>4501.3999999999996</v>
      </c>
      <c r="O132" s="24" t="s">
        <v>1114</v>
      </c>
      <c r="P132" s="120">
        <v>45292</v>
      </c>
    </row>
    <row r="133" spans="1:16" s="15" customFormat="1" ht="30" hidden="1">
      <c r="A133" s="74" t="s">
        <v>1290</v>
      </c>
      <c r="B133" s="103" t="s">
        <v>1291</v>
      </c>
      <c r="C133" s="72" t="s">
        <v>1209</v>
      </c>
      <c r="D133" s="73">
        <v>24287</v>
      </c>
      <c r="E133" s="98" t="s">
        <v>121</v>
      </c>
      <c r="F133" s="72" t="s">
        <v>1210</v>
      </c>
      <c r="G133" s="73" t="s">
        <v>173</v>
      </c>
      <c r="H133" s="74">
        <v>12</v>
      </c>
      <c r="I133" s="252">
        <v>1040</v>
      </c>
      <c r="J133" s="74" t="s">
        <v>72</v>
      </c>
      <c r="K133" s="74" t="s">
        <v>71</v>
      </c>
      <c r="L133" s="74"/>
      <c r="M133" s="24" t="s">
        <v>112</v>
      </c>
      <c r="N133" s="258"/>
      <c r="O133" s="24" t="s">
        <v>1114</v>
      </c>
      <c r="P133" s="120">
        <v>45292</v>
      </c>
    </row>
    <row r="134" spans="1:16" s="15" customFormat="1" ht="105">
      <c r="A134" s="74" t="s">
        <v>1290</v>
      </c>
      <c r="B134" s="103" t="s">
        <v>1291</v>
      </c>
      <c r="C134" s="72" t="s">
        <v>1212</v>
      </c>
      <c r="D134" s="73">
        <v>3697</v>
      </c>
      <c r="E134" s="98" t="s">
        <v>121</v>
      </c>
      <c r="F134" s="72" t="s">
        <v>1213</v>
      </c>
      <c r="G134" s="73" t="s">
        <v>173</v>
      </c>
      <c r="H134" s="74" t="s">
        <v>1292</v>
      </c>
      <c r="I134" s="252">
        <v>12954.75</v>
      </c>
      <c r="J134" s="74" t="s">
        <v>65</v>
      </c>
      <c r="K134" s="74" t="s">
        <v>82</v>
      </c>
      <c r="L134" s="74" t="s">
        <v>1293</v>
      </c>
      <c r="M134" s="24" t="s">
        <v>1065</v>
      </c>
      <c r="N134" s="258">
        <v>16596</v>
      </c>
      <c r="O134" s="24" t="s">
        <v>1114</v>
      </c>
      <c r="P134" s="120">
        <v>45292</v>
      </c>
    </row>
    <row r="135" spans="1:16" s="15" customFormat="1" ht="60">
      <c r="A135" s="74" t="s">
        <v>1294</v>
      </c>
      <c r="B135" s="103" t="s">
        <v>1295</v>
      </c>
      <c r="C135" s="72" t="s">
        <v>1212</v>
      </c>
      <c r="D135" s="73">
        <v>3697</v>
      </c>
      <c r="E135" s="98" t="s">
        <v>121</v>
      </c>
      <c r="F135" s="72" t="s">
        <v>1213</v>
      </c>
      <c r="G135" s="73" t="s">
        <v>173</v>
      </c>
      <c r="H135" s="74" t="s">
        <v>1296</v>
      </c>
      <c r="I135" s="252">
        <v>13728</v>
      </c>
      <c r="J135" s="74" t="s">
        <v>339</v>
      </c>
      <c r="K135" s="74" t="s">
        <v>82</v>
      </c>
      <c r="L135" s="74" t="s">
        <v>1297</v>
      </c>
      <c r="M135" s="24" t="s">
        <v>1065</v>
      </c>
      <c r="N135" s="258">
        <v>7695</v>
      </c>
      <c r="O135" s="24" t="s">
        <v>1114</v>
      </c>
      <c r="P135" s="120">
        <v>45292</v>
      </c>
    </row>
    <row r="136" spans="1:16" s="15" customFormat="1" ht="45">
      <c r="A136" s="74" t="s">
        <v>1294</v>
      </c>
      <c r="B136" s="103" t="s">
        <v>1295</v>
      </c>
      <c r="C136" s="72" t="s">
        <v>1216</v>
      </c>
      <c r="D136" s="73">
        <v>3417</v>
      </c>
      <c r="E136" s="98" t="s">
        <v>121</v>
      </c>
      <c r="F136" s="72" t="s">
        <v>1217</v>
      </c>
      <c r="G136" s="73" t="s">
        <v>238</v>
      </c>
      <c r="H136" s="74">
        <v>2</v>
      </c>
      <c r="I136" s="252">
        <v>1720</v>
      </c>
      <c r="J136" s="74" t="s">
        <v>72</v>
      </c>
      <c r="K136" s="74" t="s">
        <v>71</v>
      </c>
      <c r="L136" s="74" t="s">
        <v>1298</v>
      </c>
      <c r="M136" s="24" t="s">
        <v>130</v>
      </c>
      <c r="N136" s="258">
        <v>3627</v>
      </c>
      <c r="O136" s="24" t="s">
        <v>1114</v>
      </c>
      <c r="P136" s="120">
        <v>45292</v>
      </c>
    </row>
    <row r="137" spans="1:16" s="15" customFormat="1" ht="30">
      <c r="A137" s="74" t="s">
        <v>1299</v>
      </c>
      <c r="B137" s="103" t="s">
        <v>1300</v>
      </c>
      <c r="C137" s="72" t="s">
        <v>1209</v>
      </c>
      <c r="D137" s="73">
        <v>24287</v>
      </c>
      <c r="E137" s="98" t="s">
        <v>121</v>
      </c>
      <c r="F137" s="72" t="s">
        <v>1210</v>
      </c>
      <c r="G137" s="73" t="s">
        <v>173</v>
      </c>
      <c r="H137" s="74">
        <v>12</v>
      </c>
      <c r="I137" s="252">
        <v>7460</v>
      </c>
      <c r="J137" s="74" t="s">
        <v>72</v>
      </c>
      <c r="K137" s="74" t="s">
        <v>71</v>
      </c>
      <c r="L137" s="74" t="s">
        <v>1301</v>
      </c>
      <c r="M137" s="24" t="s">
        <v>130</v>
      </c>
      <c r="N137" s="258">
        <v>6930</v>
      </c>
      <c r="O137" s="24" t="s">
        <v>1114</v>
      </c>
      <c r="P137" s="120">
        <v>45292</v>
      </c>
    </row>
    <row r="138" spans="1:16" s="15" customFormat="1" ht="105">
      <c r="A138" s="74" t="s">
        <v>1299</v>
      </c>
      <c r="B138" s="103" t="s">
        <v>1300</v>
      </c>
      <c r="C138" s="72" t="s">
        <v>1212</v>
      </c>
      <c r="D138" s="73">
        <v>3697</v>
      </c>
      <c r="E138" s="98" t="s">
        <v>121</v>
      </c>
      <c r="F138" s="72" t="s">
        <v>1213</v>
      </c>
      <c r="G138" s="73" t="s">
        <v>173</v>
      </c>
      <c r="H138" s="74" t="s">
        <v>1302</v>
      </c>
      <c r="I138" s="252">
        <v>25186.2</v>
      </c>
      <c r="J138" s="74" t="s">
        <v>65</v>
      </c>
      <c r="K138" s="74" t="s">
        <v>82</v>
      </c>
      <c r="L138" s="74" t="s">
        <v>1303</v>
      </c>
      <c r="M138" s="24" t="s">
        <v>1065</v>
      </c>
      <c r="N138" s="258">
        <v>37817.800000000003</v>
      </c>
      <c r="O138" s="24" t="s">
        <v>1114</v>
      </c>
      <c r="P138" s="120">
        <v>45292</v>
      </c>
    </row>
    <row r="139" spans="1:16" s="15" customFormat="1" ht="45" hidden="1">
      <c r="A139" s="74" t="s">
        <v>1299</v>
      </c>
      <c r="B139" s="103" t="s">
        <v>1300</v>
      </c>
      <c r="C139" s="72" t="s">
        <v>1216</v>
      </c>
      <c r="D139" s="73">
        <v>3417</v>
      </c>
      <c r="E139" s="98" t="s">
        <v>121</v>
      </c>
      <c r="F139" s="72" t="s">
        <v>1217</v>
      </c>
      <c r="G139" s="73" t="s">
        <v>238</v>
      </c>
      <c r="H139" s="74">
        <v>2</v>
      </c>
      <c r="I139" s="252">
        <v>3186.72</v>
      </c>
      <c r="J139" s="74" t="s">
        <v>65</v>
      </c>
      <c r="K139" s="74" t="s">
        <v>71</v>
      </c>
      <c r="L139" s="74"/>
      <c r="M139" s="24" t="s">
        <v>112</v>
      </c>
      <c r="N139" s="258"/>
      <c r="O139" s="24" t="s">
        <v>1114</v>
      </c>
      <c r="P139" s="120">
        <v>45292</v>
      </c>
    </row>
    <row r="140" spans="1:16" s="15" customFormat="1" ht="30">
      <c r="A140" s="74" t="s">
        <v>1304</v>
      </c>
      <c r="B140" s="103" t="s">
        <v>1305</v>
      </c>
      <c r="C140" s="72" t="s">
        <v>1209</v>
      </c>
      <c r="D140" s="73">
        <v>24287</v>
      </c>
      <c r="E140" s="98" t="s">
        <v>121</v>
      </c>
      <c r="F140" s="72" t="s">
        <v>1210</v>
      </c>
      <c r="G140" s="73" t="s">
        <v>173</v>
      </c>
      <c r="H140" s="74">
        <v>12</v>
      </c>
      <c r="I140" s="252">
        <v>11360</v>
      </c>
      <c r="J140" s="74" t="s">
        <v>72</v>
      </c>
      <c r="K140" s="74" t="s">
        <v>71</v>
      </c>
      <c r="L140" s="74" t="s">
        <v>1306</v>
      </c>
      <c r="M140" s="24" t="s">
        <v>1065</v>
      </c>
      <c r="N140" s="258">
        <v>6235</v>
      </c>
      <c r="O140" s="24" t="s">
        <v>1114</v>
      </c>
      <c r="P140" s="120">
        <v>45292</v>
      </c>
    </row>
    <row r="141" spans="1:16" s="15" customFormat="1" ht="30">
      <c r="A141" s="74" t="s">
        <v>1304</v>
      </c>
      <c r="B141" s="103" t="s">
        <v>1305</v>
      </c>
      <c r="C141" s="72" t="s">
        <v>1212</v>
      </c>
      <c r="D141" s="73">
        <v>3697</v>
      </c>
      <c r="E141" s="98" t="s">
        <v>121</v>
      </c>
      <c r="F141" s="72" t="s">
        <v>1213</v>
      </c>
      <c r="G141" s="73" t="s">
        <v>173</v>
      </c>
      <c r="H141" s="74" t="s">
        <v>1307</v>
      </c>
      <c r="I141" s="252">
        <v>6019</v>
      </c>
      <c r="J141" s="74" t="s">
        <v>65</v>
      </c>
      <c r="K141" s="74" t="s">
        <v>82</v>
      </c>
      <c r="L141" s="74" t="s">
        <v>1308</v>
      </c>
      <c r="M141" s="24" t="s">
        <v>1065</v>
      </c>
      <c r="N141" s="258">
        <v>2827.5</v>
      </c>
      <c r="O141" s="24" t="s">
        <v>1114</v>
      </c>
      <c r="P141" s="120">
        <v>45292</v>
      </c>
    </row>
    <row r="142" spans="1:16" s="15" customFormat="1" ht="45" hidden="1">
      <c r="A142" s="74" t="s">
        <v>1304</v>
      </c>
      <c r="B142" s="103" t="s">
        <v>1305</v>
      </c>
      <c r="C142" s="72" t="s">
        <v>1216</v>
      </c>
      <c r="D142" s="73">
        <v>3417</v>
      </c>
      <c r="E142" s="98" t="s">
        <v>121</v>
      </c>
      <c r="F142" s="72" t="s">
        <v>1217</v>
      </c>
      <c r="G142" s="73" t="s">
        <v>238</v>
      </c>
      <c r="H142" s="74">
        <v>2</v>
      </c>
      <c r="I142" s="252">
        <v>850</v>
      </c>
      <c r="J142" s="74" t="s">
        <v>65</v>
      </c>
      <c r="K142" s="74" t="s">
        <v>71</v>
      </c>
      <c r="L142" s="74"/>
      <c r="M142" s="24" t="s">
        <v>112</v>
      </c>
      <c r="N142" s="258"/>
      <c r="O142" s="24" t="s">
        <v>1114</v>
      </c>
      <c r="P142" s="120">
        <v>45292</v>
      </c>
    </row>
    <row r="143" spans="1:16" s="15" customFormat="1" ht="45">
      <c r="A143" s="136" t="s">
        <v>1309</v>
      </c>
      <c r="B143" s="103" t="s">
        <v>1310</v>
      </c>
      <c r="C143" s="72" t="s">
        <v>1204</v>
      </c>
      <c r="D143" s="73" t="s">
        <v>1205</v>
      </c>
      <c r="E143" s="98" t="s">
        <v>121</v>
      </c>
      <c r="F143" s="72" t="s">
        <v>1233</v>
      </c>
      <c r="G143" s="73" t="s">
        <v>127</v>
      </c>
      <c r="H143" s="74" t="s">
        <v>1311</v>
      </c>
      <c r="I143" s="252">
        <v>2551.5</v>
      </c>
      <c r="J143" s="74" t="s">
        <v>65</v>
      </c>
      <c r="K143" s="74" t="s">
        <v>82</v>
      </c>
      <c r="L143" s="99" t="s">
        <v>1312</v>
      </c>
      <c r="M143" s="24" t="s">
        <v>1065</v>
      </c>
      <c r="N143" s="258">
        <v>2292.52</v>
      </c>
      <c r="O143" s="24" t="s">
        <v>1114</v>
      </c>
      <c r="P143" s="120">
        <v>45292</v>
      </c>
    </row>
    <row r="144" spans="1:16" s="15" customFormat="1" ht="60">
      <c r="A144" s="74" t="s">
        <v>1309</v>
      </c>
      <c r="B144" s="103" t="s">
        <v>1310</v>
      </c>
      <c r="C144" s="72" t="s">
        <v>1212</v>
      </c>
      <c r="D144" s="73">
        <v>3697</v>
      </c>
      <c r="E144" s="98" t="s">
        <v>121</v>
      </c>
      <c r="F144" s="72" t="s">
        <v>1213</v>
      </c>
      <c r="G144" s="73" t="s">
        <v>173</v>
      </c>
      <c r="H144" s="74" t="s">
        <v>1313</v>
      </c>
      <c r="I144" s="252">
        <v>12256</v>
      </c>
      <c r="J144" s="74" t="s">
        <v>65</v>
      </c>
      <c r="K144" s="74" t="s">
        <v>82</v>
      </c>
      <c r="L144" s="74" t="s">
        <v>1314</v>
      </c>
      <c r="M144" s="24" t="s">
        <v>1065</v>
      </c>
      <c r="N144" s="258">
        <v>13180</v>
      </c>
      <c r="O144" s="24" t="s">
        <v>1114</v>
      </c>
      <c r="P144" s="120">
        <v>45292</v>
      </c>
    </row>
    <row r="145" spans="1:16" s="15" customFormat="1" ht="45">
      <c r="A145" s="136" t="s">
        <v>1309</v>
      </c>
      <c r="B145" s="103" t="s">
        <v>1310</v>
      </c>
      <c r="C145" s="72" t="s">
        <v>1227</v>
      </c>
      <c r="D145" s="73">
        <v>445995</v>
      </c>
      <c r="E145" s="98" t="s">
        <v>121</v>
      </c>
      <c r="F145" s="72" t="s">
        <v>1228</v>
      </c>
      <c r="G145" s="73" t="s">
        <v>127</v>
      </c>
      <c r="H145" s="74">
        <v>300</v>
      </c>
      <c r="I145" s="252">
        <v>2652</v>
      </c>
      <c r="J145" s="74" t="s">
        <v>65</v>
      </c>
      <c r="K145" s="74" t="s">
        <v>82</v>
      </c>
      <c r="L145" s="74" t="s">
        <v>1315</v>
      </c>
      <c r="M145" s="24" t="s">
        <v>1065</v>
      </c>
      <c r="N145" s="258">
        <v>1257</v>
      </c>
      <c r="O145" s="24" t="s">
        <v>1114</v>
      </c>
      <c r="P145" s="120">
        <v>45292</v>
      </c>
    </row>
    <row r="146" spans="1:16" s="15" customFormat="1" ht="45">
      <c r="A146" s="136" t="s">
        <v>1316</v>
      </c>
      <c r="B146" s="103" t="s">
        <v>1317</v>
      </c>
      <c r="C146" s="72" t="s">
        <v>1204</v>
      </c>
      <c r="D146" s="132" t="s">
        <v>1205</v>
      </c>
      <c r="E146" s="133" t="s">
        <v>121</v>
      </c>
      <c r="F146" s="72" t="s">
        <v>1233</v>
      </c>
      <c r="G146" s="73" t="s">
        <v>127</v>
      </c>
      <c r="H146" s="74" t="s">
        <v>1318</v>
      </c>
      <c r="I146" s="252">
        <v>1299.8</v>
      </c>
      <c r="J146" s="74" t="s">
        <v>65</v>
      </c>
      <c r="K146" s="74" t="s">
        <v>82</v>
      </c>
      <c r="L146" s="99" t="s">
        <v>1319</v>
      </c>
      <c r="M146" s="24" t="s">
        <v>1065</v>
      </c>
      <c r="N146" s="258">
        <v>2170</v>
      </c>
      <c r="O146" s="24" t="s">
        <v>1114</v>
      </c>
      <c r="P146" s="120">
        <v>45292</v>
      </c>
    </row>
    <row r="147" spans="1:16" s="15" customFormat="1" ht="30">
      <c r="A147" s="74" t="s">
        <v>1316</v>
      </c>
      <c r="B147" s="103" t="s">
        <v>1317</v>
      </c>
      <c r="C147" s="72" t="s">
        <v>1212</v>
      </c>
      <c r="D147" s="132">
        <v>3697</v>
      </c>
      <c r="E147" s="133" t="s">
        <v>121</v>
      </c>
      <c r="F147" s="72" t="s">
        <v>1213</v>
      </c>
      <c r="G147" s="73" t="s">
        <v>173</v>
      </c>
      <c r="H147" s="74" t="s">
        <v>1320</v>
      </c>
      <c r="I147" s="245">
        <v>11631.3</v>
      </c>
      <c r="J147" s="74" t="s">
        <v>65</v>
      </c>
      <c r="K147" s="74" t="s">
        <v>82</v>
      </c>
      <c r="L147" s="74" t="s">
        <v>1321</v>
      </c>
      <c r="M147" s="24" t="s">
        <v>1065</v>
      </c>
      <c r="N147" s="258">
        <v>1426</v>
      </c>
      <c r="O147" s="24" t="s">
        <v>1114</v>
      </c>
      <c r="P147" s="120">
        <v>45292</v>
      </c>
    </row>
    <row r="148" spans="1:16" s="15" customFormat="1" ht="45" hidden="1">
      <c r="A148" s="74" t="s">
        <v>1316</v>
      </c>
      <c r="B148" s="103" t="s">
        <v>1317</v>
      </c>
      <c r="C148" s="72" t="s">
        <v>1227</v>
      </c>
      <c r="D148" s="132">
        <v>445995</v>
      </c>
      <c r="E148" s="133" t="s">
        <v>121</v>
      </c>
      <c r="F148" s="72" t="s">
        <v>1228</v>
      </c>
      <c r="G148" s="73" t="s">
        <v>127</v>
      </c>
      <c r="H148" s="74">
        <v>108</v>
      </c>
      <c r="I148" s="252">
        <v>552.1</v>
      </c>
      <c r="J148" s="74" t="s">
        <v>65</v>
      </c>
      <c r="K148" s="74" t="s">
        <v>82</v>
      </c>
      <c r="L148" s="74"/>
      <c r="M148" s="24" t="s">
        <v>112</v>
      </c>
      <c r="N148" s="258"/>
      <c r="O148" s="24" t="s">
        <v>1114</v>
      </c>
      <c r="P148" s="120">
        <v>45292</v>
      </c>
    </row>
    <row r="149" spans="1:16" s="15" customFormat="1" ht="45" hidden="1">
      <c r="A149" s="74" t="s">
        <v>1316</v>
      </c>
      <c r="B149" s="103" t="s">
        <v>1317</v>
      </c>
      <c r="C149" s="72" t="s">
        <v>1216</v>
      </c>
      <c r="D149" s="132">
        <v>3417</v>
      </c>
      <c r="E149" s="133" t="s">
        <v>121</v>
      </c>
      <c r="F149" s="72" t="s">
        <v>1217</v>
      </c>
      <c r="G149" s="73" t="s">
        <v>238</v>
      </c>
      <c r="H149" s="74">
        <v>2</v>
      </c>
      <c r="I149" s="252">
        <v>787.5</v>
      </c>
      <c r="J149" s="74" t="s">
        <v>65</v>
      </c>
      <c r="K149" s="74" t="s">
        <v>71</v>
      </c>
      <c r="L149" s="74"/>
      <c r="M149" s="24" t="s">
        <v>112</v>
      </c>
      <c r="N149" s="258"/>
      <c r="O149" s="24" t="s">
        <v>1114</v>
      </c>
      <c r="P149" s="120">
        <v>45292</v>
      </c>
    </row>
    <row r="150" spans="1:16" s="15" customFormat="1" ht="90">
      <c r="A150" s="74" t="s">
        <v>1322</v>
      </c>
      <c r="B150" s="103" t="s">
        <v>1323</v>
      </c>
      <c r="C150" s="72" t="s">
        <v>1212</v>
      </c>
      <c r="D150" s="132">
        <v>3697</v>
      </c>
      <c r="E150" s="133" t="s">
        <v>121</v>
      </c>
      <c r="F150" s="72" t="s">
        <v>1213</v>
      </c>
      <c r="G150" s="73" t="s">
        <v>173</v>
      </c>
      <c r="H150" s="74" t="s">
        <v>1324</v>
      </c>
      <c r="I150" s="245">
        <v>31083</v>
      </c>
      <c r="J150" s="74" t="s">
        <v>72</v>
      </c>
      <c r="K150" s="74" t="s">
        <v>82</v>
      </c>
      <c r="L150" s="74" t="s">
        <v>1325</v>
      </c>
      <c r="M150" s="24" t="s">
        <v>1065</v>
      </c>
      <c r="N150" s="258">
        <v>15295</v>
      </c>
      <c r="O150" s="24" t="s">
        <v>1114</v>
      </c>
      <c r="P150" s="120">
        <v>45292</v>
      </c>
    </row>
    <row r="151" spans="1:16" s="15" customFormat="1" ht="30">
      <c r="A151" s="74" t="s">
        <v>1326</v>
      </c>
      <c r="B151" s="103" t="s">
        <v>1327</v>
      </c>
      <c r="C151" s="72" t="s">
        <v>1209</v>
      </c>
      <c r="D151" s="132">
        <v>24287</v>
      </c>
      <c r="E151" s="133" t="s">
        <v>121</v>
      </c>
      <c r="F151" s="72" t="s">
        <v>1210</v>
      </c>
      <c r="G151" s="73" t="s">
        <v>173</v>
      </c>
      <c r="H151" s="74">
        <v>12</v>
      </c>
      <c r="I151" s="245">
        <v>37522.15</v>
      </c>
      <c r="J151" s="74" t="s">
        <v>65</v>
      </c>
      <c r="K151" s="74" t="s">
        <v>71</v>
      </c>
      <c r="L151" s="80" t="s">
        <v>1328</v>
      </c>
      <c r="M151" s="24" t="s">
        <v>130</v>
      </c>
      <c r="N151" s="258">
        <v>15360</v>
      </c>
      <c r="O151" s="24" t="s">
        <v>1114</v>
      </c>
      <c r="P151" s="120">
        <v>45292</v>
      </c>
    </row>
    <row r="152" spans="1:16" s="15" customFormat="1" ht="210">
      <c r="A152" s="71" t="s">
        <v>1326</v>
      </c>
      <c r="B152" s="103" t="s">
        <v>1327</v>
      </c>
      <c r="C152" s="72" t="s">
        <v>1212</v>
      </c>
      <c r="D152" s="132">
        <v>3697</v>
      </c>
      <c r="E152" s="133" t="s">
        <v>121</v>
      </c>
      <c r="F152" s="72" t="s">
        <v>1213</v>
      </c>
      <c r="G152" s="73" t="s">
        <v>173</v>
      </c>
      <c r="H152" s="74" t="s">
        <v>1329</v>
      </c>
      <c r="I152" s="245">
        <v>7698.65</v>
      </c>
      <c r="J152" s="74" t="s">
        <v>65</v>
      </c>
      <c r="K152" s="74" t="s">
        <v>82</v>
      </c>
      <c r="L152" s="74" t="s">
        <v>1330</v>
      </c>
      <c r="M152" s="24" t="s">
        <v>1065</v>
      </c>
      <c r="N152" s="258">
        <v>39255.4</v>
      </c>
      <c r="O152" s="24" t="s">
        <v>1114</v>
      </c>
      <c r="P152" s="120">
        <v>45292</v>
      </c>
    </row>
    <row r="153" spans="1:16" s="15" customFormat="1" ht="30">
      <c r="A153" s="193" t="s">
        <v>1331</v>
      </c>
      <c r="B153" s="103" t="s">
        <v>1332</v>
      </c>
      <c r="C153" s="72" t="s">
        <v>1209</v>
      </c>
      <c r="D153" s="132">
        <v>24287</v>
      </c>
      <c r="E153" s="133" t="s">
        <v>121</v>
      </c>
      <c r="F153" s="72" t="s">
        <v>1210</v>
      </c>
      <c r="G153" s="73" t="s">
        <v>173</v>
      </c>
      <c r="H153" s="74">
        <v>12</v>
      </c>
      <c r="I153" s="245">
        <v>3360</v>
      </c>
      <c r="J153" s="74" t="s">
        <v>65</v>
      </c>
      <c r="K153" s="74" t="s">
        <v>71</v>
      </c>
      <c r="L153" s="74" t="s">
        <v>1333</v>
      </c>
      <c r="M153" s="24" t="s">
        <v>130</v>
      </c>
      <c r="N153" s="258">
        <v>3000</v>
      </c>
      <c r="O153" s="24" t="s">
        <v>1114</v>
      </c>
      <c r="P153" s="120">
        <v>45292</v>
      </c>
    </row>
    <row r="154" spans="1:16" s="15" customFormat="1" ht="30">
      <c r="A154" s="194" t="s">
        <v>1331</v>
      </c>
      <c r="B154" s="103" t="s">
        <v>1332</v>
      </c>
      <c r="C154" s="72" t="s">
        <v>1212</v>
      </c>
      <c r="D154" s="132">
        <v>3697</v>
      </c>
      <c r="E154" s="133" t="s">
        <v>121</v>
      </c>
      <c r="F154" s="72" t="s">
        <v>1213</v>
      </c>
      <c r="G154" s="73" t="s">
        <v>173</v>
      </c>
      <c r="H154" s="74" t="s">
        <v>1334</v>
      </c>
      <c r="I154" s="245">
        <v>4552.32</v>
      </c>
      <c r="J154" s="74" t="s">
        <v>72</v>
      </c>
      <c r="K154" s="74" t="s">
        <v>82</v>
      </c>
      <c r="L154" s="74" t="s">
        <v>1335</v>
      </c>
      <c r="M154" s="24" t="s">
        <v>1065</v>
      </c>
      <c r="N154" s="258">
        <v>1403.15</v>
      </c>
      <c r="O154" s="24" t="s">
        <v>1114</v>
      </c>
      <c r="P154" s="120">
        <v>45292</v>
      </c>
    </row>
    <row r="155" spans="1:16" s="15" customFormat="1" ht="45" hidden="1">
      <c r="A155" s="194" t="s">
        <v>1331</v>
      </c>
      <c r="B155" s="103" t="s">
        <v>1332</v>
      </c>
      <c r="C155" s="72" t="s">
        <v>1216</v>
      </c>
      <c r="D155" s="132">
        <v>3417</v>
      </c>
      <c r="E155" s="133" t="s">
        <v>121</v>
      </c>
      <c r="F155" s="72" t="s">
        <v>1217</v>
      </c>
      <c r="G155" s="73" t="s">
        <v>238</v>
      </c>
      <c r="H155" s="74">
        <v>2</v>
      </c>
      <c r="I155" s="245">
        <v>1160.71</v>
      </c>
      <c r="J155" s="74" t="s">
        <v>65</v>
      </c>
      <c r="K155" s="74" t="s">
        <v>71</v>
      </c>
      <c r="L155" s="74"/>
      <c r="M155" s="24" t="s">
        <v>112</v>
      </c>
      <c r="N155" s="258"/>
      <c r="O155" s="24" t="s">
        <v>1114</v>
      </c>
      <c r="P155" s="120">
        <v>45292</v>
      </c>
    </row>
    <row r="156" spans="1:16" s="15" customFormat="1" ht="30">
      <c r="A156" s="194" t="s">
        <v>1336</v>
      </c>
      <c r="B156" s="103" t="s">
        <v>1337</v>
      </c>
      <c r="C156" s="72" t="s">
        <v>1209</v>
      </c>
      <c r="D156" s="73">
        <v>24287</v>
      </c>
      <c r="E156" s="98" t="s">
        <v>121</v>
      </c>
      <c r="F156" s="72" t="s">
        <v>1210</v>
      </c>
      <c r="G156" s="73" t="s">
        <v>173</v>
      </c>
      <c r="H156" s="74">
        <v>12</v>
      </c>
      <c r="I156" s="252">
        <v>9900</v>
      </c>
      <c r="J156" s="74" t="s">
        <v>72</v>
      </c>
      <c r="K156" s="74" t="s">
        <v>71</v>
      </c>
      <c r="L156" s="74" t="s">
        <v>1338</v>
      </c>
      <c r="M156" s="24" t="s">
        <v>130</v>
      </c>
      <c r="N156" s="258">
        <v>10377.18</v>
      </c>
      <c r="O156" s="24" t="s">
        <v>1114</v>
      </c>
      <c r="P156" s="120">
        <v>45292</v>
      </c>
    </row>
    <row r="157" spans="1:16" s="15" customFormat="1" ht="30">
      <c r="A157" s="194" t="s">
        <v>1339</v>
      </c>
      <c r="B157" s="103" t="s">
        <v>1340</v>
      </c>
      <c r="C157" s="72" t="s">
        <v>1209</v>
      </c>
      <c r="D157" s="73">
        <v>24287</v>
      </c>
      <c r="E157" s="98" t="s">
        <v>121</v>
      </c>
      <c r="F157" s="72" t="s">
        <v>1210</v>
      </c>
      <c r="G157" s="73" t="s">
        <v>173</v>
      </c>
      <c r="H157" s="74">
        <v>12</v>
      </c>
      <c r="I157" s="252">
        <v>27300</v>
      </c>
      <c r="J157" s="74" t="s">
        <v>72</v>
      </c>
      <c r="K157" s="74" t="s">
        <v>71</v>
      </c>
      <c r="L157" s="74" t="s">
        <v>1341</v>
      </c>
      <c r="M157" s="24" t="s">
        <v>130</v>
      </c>
      <c r="N157" s="258">
        <v>29450</v>
      </c>
      <c r="O157" s="24" t="s">
        <v>1114</v>
      </c>
      <c r="P157" s="120">
        <v>45292</v>
      </c>
    </row>
    <row r="158" spans="1:16" s="15" customFormat="1" ht="30" hidden="1">
      <c r="A158" s="125" t="s">
        <v>1342</v>
      </c>
      <c r="B158" s="103" t="s">
        <v>1343</v>
      </c>
      <c r="C158" s="72" t="s">
        <v>1209</v>
      </c>
      <c r="D158" s="73">
        <v>24287</v>
      </c>
      <c r="E158" s="98" t="s">
        <v>121</v>
      </c>
      <c r="F158" s="72" t="s">
        <v>1210</v>
      </c>
      <c r="G158" s="73" t="s">
        <v>173</v>
      </c>
      <c r="H158" s="74">
        <v>12</v>
      </c>
      <c r="I158" s="252">
        <v>2350</v>
      </c>
      <c r="J158" s="74" t="s">
        <v>72</v>
      </c>
      <c r="K158" s="74" t="s">
        <v>71</v>
      </c>
      <c r="L158" s="74"/>
      <c r="M158" s="24" t="s">
        <v>112</v>
      </c>
      <c r="N158" s="258"/>
      <c r="O158" s="24" t="s">
        <v>1114</v>
      </c>
      <c r="P158" s="120">
        <v>45292</v>
      </c>
    </row>
    <row r="159" spans="1:16" s="15" customFormat="1" ht="30">
      <c r="A159" s="194" t="s">
        <v>1344</v>
      </c>
      <c r="B159" s="103" t="s">
        <v>1345</v>
      </c>
      <c r="C159" s="72" t="s">
        <v>1209</v>
      </c>
      <c r="D159" s="73">
        <v>24287</v>
      </c>
      <c r="E159" s="98" t="s">
        <v>121</v>
      </c>
      <c r="F159" s="72" t="s">
        <v>1210</v>
      </c>
      <c r="G159" s="73" t="s">
        <v>173</v>
      </c>
      <c r="H159" s="74">
        <v>12</v>
      </c>
      <c r="I159" s="252">
        <v>33000</v>
      </c>
      <c r="J159" s="74" t="s">
        <v>339</v>
      </c>
      <c r="K159" s="74" t="s">
        <v>71</v>
      </c>
      <c r="L159" s="74" t="s">
        <v>1346</v>
      </c>
      <c r="M159" s="24" t="s">
        <v>130</v>
      </c>
      <c r="N159" s="258">
        <v>31304.49</v>
      </c>
      <c r="O159" s="24" t="s">
        <v>1114</v>
      </c>
      <c r="P159" s="120">
        <v>45292</v>
      </c>
    </row>
    <row r="160" spans="1:16" s="15" customFormat="1" ht="30" hidden="1">
      <c r="A160" s="194" t="s">
        <v>1347</v>
      </c>
      <c r="B160" s="103" t="s">
        <v>1348</v>
      </c>
      <c r="C160" s="72" t="s">
        <v>1209</v>
      </c>
      <c r="D160" s="73">
        <v>24287</v>
      </c>
      <c r="E160" s="98" t="s">
        <v>121</v>
      </c>
      <c r="F160" s="72" t="s">
        <v>1210</v>
      </c>
      <c r="G160" s="73" t="s">
        <v>173</v>
      </c>
      <c r="H160" s="74">
        <v>12</v>
      </c>
      <c r="I160" s="252">
        <v>7700</v>
      </c>
      <c r="J160" s="74" t="s">
        <v>65</v>
      </c>
      <c r="K160" s="74" t="s">
        <v>71</v>
      </c>
      <c r="L160" s="74"/>
      <c r="M160" s="24" t="s">
        <v>112</v>
      </c>
      <c r="N160" s="258"/>
      <c r="O160" s="24" t="s">
        <v>1114</v>
      </c>
      <c r="P160" s="120">
        <v>45292</v>
      </c>
    </row>
    <row r="161" spans="1:16" s="15" customFormat="1" ht="45">
      <c r="A161" s="194" t="s">
        <v>1347</v>
      </c>
      <c r="B161" s="103" t="s">
        <v>1348</v>
      </c>
      <c r="C161" s="72" t="s">
        <v>1216</v>
      </c>
      <c r="D161" s="73">
        <v>3417</v>
      </c>
      <c r="E161" s="98" t="s">
        <v>121</v>
      </c>
      <c r="F161" s="72" t="s">
        <v>1217</v>
      </c>
      <c r="G161" s="73" t="s">
        <v>238</v>
      </c>
      <c r="H161" s="74">
        <v>2</v>
      </c>
      <c r="I161" s="252">
        <v>2560.04</v>
      </c>
      <c r="J161" s="74" t="s">
        <v>65</v>
      </c>
      <c r="K161" s="74" t="s">
        <v>71</v>
      </c>
      <c r="L161" s="74" t="s">
        <v>1349</v>
      </c>
      <c r="M161" s="24" t="s">
        <v>1065</v>
      </c>
      <c r="N161" s="258">
        <v>2562</v>
      </c>
      <c r="O161" s="24" t="s">
        <v>1114</v>
      </c>
      <c r="P161" s="120">
        <v>45292</v>
      </c>
    </row>
    <row r="162" spans="1:16" s="15" customFormat="1" ht="30">
      <c r="A162" s="194" t="s">
        <v>1350</v>
      </c>
      <c r="B162" s="103" t="s">
        <v>1351</v>
      </c>
      <c r="C162" s="72" t="s">
        <v>1209</v>
      </c>
      <c r="D162" s="73">
        <v>24287</v>
      </c>
      <c r="E162" s="98" t="s">
        <v>121</v>
      </c>
      <c r="F162" s="72" t="s">
        <v>1210</v>
      </c>
      <c r="G162" s="73" t="s">
        <v>173</v>
      </c>
      <c r="H162" s="74">
        <v>12</v>
      </c>
      <c r="I162" s="252">
        <v>13290</v>
      </c>
      <c r="J162" s="74" t="s">
        <v>72</v>
      </c>
      <c r="K162" s="74" t="s">
        <v>71</v>
      </c>
      <c r="L162" s="74" t="s">
        <v>1352</v>
      </c>
      <c r="M162" s="24" t="s">
        <v>130</v>
      </c>
      <c r="N162" s="258">
        <v>13410</v>
      </c>
      <c r="O162" s="24" t="s">
        <v>1114</v>
      </c>
      <c r="P162" s="120">
        <v>45292</v>
      </c>
    </row>
    <row r="163" spans="1:16" s="15" customFormat="1" ht="30" hidden="1">
      <c r="A163" s="194" t="s">
        <v>1350</v>
      </c>
      <c r="B163" s="103" t="s">
        <v>1351</v>
      </c>
      <c r="C163" s="72" t="s">
        <v>1212</v>
      </c>
      <c r="D163" s="73">
        <v>3697</v>
      </c>
      <c r="E163" s="98" t="s">
        <v>121</v>
      </c>
      <c r="F163" s="72" t="s">
        <v>1213</v>
      </c>
      <c r="G163" s="73" t="s">
        <v>173</v>
      </c>
      <c r="H163" s="74" t="s">
        <v>1353</v>
      </c>
      <c r="I163" s="252">
        <v>5352.3</v>
      </c>
      <c r="J163" s="74" t="s">
        <v>72</v>
      </c>
      <c r="K163" s="74" t="s">
        <v>82</v>
      </c>
      <c r="L163" s="74"/>
      <c r="M163" s="24" t="s">
        <v>112</v>
      </c>
      <c r="N163" s="258"/>
      <c r="O163" s="24" t="s">
        <v>1114</v>
      </c>
      <c r="P163" s="120">
        <v>45292</v>
      </c>
    </row>
    <row r="164" spans="1:16" s="15" customFormat="1" ht="45" hidden="1">
      <c r="A164" s="196" t="s">
        <v>1350</v>
      </c>
      <c r="B164" s="103" t="s">
        <v>1351</v>
      </c>
      <c r="C164" s="72" t="s">
        <v>1216</v>
      </c>
      <c r="D164" s="73">
        <v>3417</v>
      </c>
      <c r="E164" s="98" t="s">
        <v>121</v>
      </c>
      <c r="F164" s="72" t="s">
        <v>1217</v>
      </c>
      <c r="G164" s="73" t="s">
        <v>238</v>
      </c>
      <c r="H164" s="74">
        <v>2</v>
      </c>
      <c r="I164" s="252">
        <v>917</v>
      </c>
      <c r="J164" s="74" t="s">
        <v>65</v>
      </c>
      <c r="K164" s="74" t="s">
        <v>71</v>
      </c>
      <c r="L164" s="74"/>
      <c r="M164" s="24" t="s">
        <v>112</v>
      </c>
      <c r="N164" s="258"/>
      <c r="O164" s="24" t="s">
        <v>1114</v>
      </c>
      <c r="P164" s="120">
        <v>45292</v>
      </c>
    </row>
    <row r="165" spans="1:16" s="15" customFormat="1" ht="30">
      <c r="A165" s="194" t="s">
        <v>1354</v>
      </c>
      <c r="B165" s="103" t="s">
        <v>1355</v>
      </c>
      <c r="C165" s="72" t="s">
        <v>1209</v>
      </c>
      <c r="D165" s="73">
        <v>24287</v>
      </c>
      <c r="E165" s="98" t="s">
        <v>121</v>
      </c>
      <c r="F165" s="72" t="s">
        <v>1210</v>
      </c>
      <c r="G165" s="73" t="s">
        <v>173</v>
      </c>
      <c r="H165" s="74">
        <v>12</v>
      </c>
      <c r="I165" s="252">
        <v>20880</v>
      </c>
      <c r="J165" s="74" t="s">
        <v>72</v>
      </c>
      <c r="K165" s="74" t="s">
        <v>71</v>
      </c>
      <c r="L165" s="330" t="s">
        <v>1356</v>
      </c>
      <c r="M165" s="24" t="s">
        <v>1065</v>
      </c>
      <c r="N165" s="258">
        <v>11520</v>
      </c>
      <c r="O165" s="24" t="s">
        <v>1114</v>
      </c>
      <c r="P165" s="120">
        <v>45292</v>
      </c>
    </row>
    <row r="166" spans="1:16" s="15" customFormat="1" ht="45" hidden="1">
      <c r="A166" s="74" t="s">
        <v>1354</v>
      </c>
      <c r="B166" s="103" t="s">
        <v>1355</v>
      </c>
      <c r="C166" s="72" t="s">
        <v>1227</v>
      </c>
      <c r="D166" s="73">
        <v>445995</v>
      </c>
      <c r="E166" s="98" t="s">
        <v>121</v>
      </c>
      <c r="F166" s="72" t="s">
        <v>1228</v>
      </c>
      <c r="G166" s="73" t="s">
        <v>127</v>
      </c>
      <c r="H166" s="74">
        <v>192</v>
      </c>
      <c r="I166" s="252">
        <v>224.55</v>
      </c>
      <c r="J166" s="74" t="s">
        <v>72</v>
      </c>
      <c r="K166" s="74" t="s">
        <v>82</v>
      </c>
      <c r="L166" s="100"/>
      <c r="M166" s="24" t="s">
        <v>112</v>
      </c>
      <c r="N166" s="258"/>
      <c r="O166" s="24" t="s">
        <v>1114</v>
      </c>
      <c r="P166" s="120">
        <v>45292</v>
      </c>
    </row>
    <row r="167" spans="1:16" s="15" customFormat="1" ht="60">
      <c r="A167" s="74" t="s">
        <v>1357</v>
      </c>
      <c r="B167" s="103" t="s">
        <v>201</v>
      </c>
      <c r="C167" s="72" t="s">
        <v>1358</v>
      </c>
      <c r="D167" s="73">
        <v>24287</v>
      </c>
      <c r="E167" s="98" t="s">
        <v>121</v>
      </c>
      <c r="F167" s="72" t="s">
        <v>1210</v>
      </c>
      <c r="G167" s="73" t="s">
        <v>173</v>
      </c>
      <c r="H167" s="74">
        <v>12</v>
      </c>
      <c r="I167" s="252">
        <v>32988</v>
      </c>
      <c r="J167" s="74" t="s">
        <v>65</v>
      </c>
      <c r="K167" s="74" t="s">
        <v>71</v>
      </c>
      <c r="L167" s="74" t="s">
        <v>1359</v>
      </c>
      <c r="M167" s="24" t="s">
        <v>130</v>
      </c>
      <c r="N167" s="258">
        <v>75370</v>
      </c>
      <c r="O167" s="24" t="s">
        <v>1114</v>
      </c>
      <c r="P167" s="120">
        <v>45292</v>
      </c>
    </row>
    <row r="168" spans="1:16" s="15" customFormat="1" ht="30">
      <c r="A168" s="74" t="s">
        <v>1054</v>
      </c>
      <c r="B168" s="103" t="s">
        <v>201</v>
      </c>
      <c r="C168" s="200" t="s">
        <v>1360</v>
      </c>
      <c r="D168" s="73">
        <v>450423</v>
      </c>
      <c r="E168" s="165" t="s">
        <v>121</v>
      </c>
      <c r="F168" s="202" t="s">
        <v>1361</v>
      </c>
      <c r="G168" s="73" t="s">
        <v>173</v>
      </c>
      <c r="H168" s="204" t="s">
        <v>1362</v>
      </c>
      <c r="I168" s="252">
        <v>15000</v>
      </c>
      <c r="J168" s="99" t="s">
        <v>65</v>
      </c>
      <c r="K168" s="207" t="s">
        <v>71</v>
      </c>
      <c r="L168" s="74" t="s">
        <v>1363</v>
      </c>
      <c r="M168" s="24" t="s">
        <v>1065</v>
      </c>
      <c r="N168" s="258">
        <v>2886</v>
      </c>
      <c r="O168" s="24" t="s">
        <v>1114</v>
      </c>
      <c r="P168" s="120">
        <v>45292</v>
      </c>
    </row>
    <row r="169" spans="1:16" s="15" customFormat="1" ht="30">
      <c r="A169" s="74" t="s">
        <v>1054</v>
      </c>
      <c r="B169" s="103" t="s">
        <v>201</v>
      </c>
      <c r="C169" s="200" t="s">
        <v>1364</v>
      </c>
      <c r="D169" s="73">
        <v>351157</v>
      </c>
      <c r="E169" s="165" t="s">
        <v>121</v>
      </c>
      <c r="F169" s="202" t="s">
        <v>1361</v>
      </c>
      <c r="G169" s="73" t="s">
        <v>173</v>
      </c>
      <c r="H169" s="204" t="s">
        <v>1365</v>
      </c>
      <c r="I169" s="252">
        <v>20000</v>
      </c>
      <c r="J169" s="99" t="s">
        <v>65</v>
      </c>
      <c r="K169" s="99" t="s">
        <v>71</v>
      </c>
      <c r="L169" s="74" t="s">
        <v>1366</v>
      </c>
      <c r="M169" s="24" t="s">
        <v>1065</v>
      </c>
      <c r="N169" s="258">
        <v>11009.4</v>
      </c>
      <c r="O169" s="24" t="s">
        <v>1114</v>
      </c>
      <c r="P169" s="120">
        <v>45292</v>
      </c>
    </row>
    <row r="170" spans="1:16" s="15" customFormat="1" ht="30">
      <c r="A170" s="74" t="s">
        <v>1054</v>
      </c>
      <c r="B170" s="103" t="s">
        <v>201</v>
      </c>
      <c r="C170" s="200" t="s">
        <v>1367</v>
      </c>
      <c r="D170" s="73">
        <v>226698</v>
      </c>
      <c r="E170" s="165" t="s">
        <v>121</v>
      </c>
      <c r="F170" s="202" t="s">
        <v>1361</v>
      </c>
      <c r="G170" s="73" t="s">
        <v>173</v>
      </c>
      <c r="H170" s="204" t="s">
        <v>1368</v>
      </c>
      <c r="I170" s="252">
        <v>40000</v>
      </c>
      <c r="J170" s="99" t="s">
        <v>65</v>
      </c>
      <c r="K170" s="99" t="s">
        <v>71</v>
      </c>
      <c r="L170" s="74" t="s">
        <v>1369</v>
      </c>
      <c r="M170" s="24" t="s">
        <v>1065</v>
      </c>
      <c r="N170" s="258">
        <v>25368</v>
      </c>
      <c r="O170" s="24" t="s">
        <v>1114</v>
      </c>
      <c r="P170" s="120">
        <v>45292</v>
      </c>
    </row>
    <row r="171" spans="1:16" s="15" customFormat="1" ht="30">
      <c r="A171" s="74" t="s">
        <v>1054</v>
      </c>
      <c r="B171" s="103" t="s">
        <v>201</v>
      </c>
      <c r="C171" s="72" t="s">
        <v>1370</v>
      </c>
      <c r="D171" s="73">
        <v>300935</v>
      </c>
      <c r="E171" s="165" t="s">
        <v>121</v>
      </c>
      <c r="F171" s="202" t="s">
        <v>1361</v>
      </c>
      <c r="G171" s="73" t="s">
        <v>173</v>
      </c>
      <c r="H171" s="74" t="s">
        <v>1371</v>
      </c>
      <c r="I171" s="252">
        <v>12000</v>
      </c>
      <c r="J171" s="99" t="s">
        <v>65</v>
      </c>
      <c r="K171" s="99" t="s">
        <v>71</v>
      </c>
      <c r="L171" s="74" t="s">
        <v>1366</v>
      </c>
      <c r="M171" s="24" t="s">
        <v>1065</v>
      </c>
      <c r="N171" s="258">
        <v>8030.4</v>
      </c>
      <c r="O171" s="24" t="s">
        <v>1114</v>
      </c>
      <c r="P171" s="120">
        <v>45292</v>
      </c>
    </row>
    <row r="172" spans="1:16" s="15" customFormat="1" ht="45">
      <c r="A172" s="74" t="s">
        <v>1054</v>
      </c>
      <c r="B172" s="103" t="s">
        <v>201</v>
      </c>
      <c r="C172" s="72" t="s">
        <v>1372</v>
      </c>
      <c r="D172" s="73">
        <v>600612</v>
      </c>
      <c r="E172" s="165" t="s">
        <v>121</v>
      </c>
      <c r="F172" s="202" t="s">
        <v>1361</v>
      </c>
      <c r="G172" s="73" t="s">
        <v>173</v>
      </c>
      <c r="H172" s="74" t="s">
        <v>1373</v>
      </c>
      <c r="I172" s="252">
        <v>28000</v>
      </c>
      <c r="J172" s="99" t="s">
        <v>65</v>
      </c>
      <c r="K172" s="99" t="s">
        <v>71</v>
      </c>
      <c r="L172" s="74" t="s">
        <v>1374</v>
      </c>
      <c r="M172" s="24" t="s">
        <v>1065</v>
      </c>
      <c r="N172" s="258">
        <v>10852.4</v>
      </c>
      <c r="O172" s="24" t="s">
        <v>1114</v>
      </c>
      <c r="P172" s="120">
        <v>45292</v>
      </c>
    </row>
    <row r="173" spans="1:16" s="15" customFormat="1" ht="30">
      <c r="A173" s="74" t="s">
        <v>1054</v>
      </c>
      <c r="B173" s="103" t="s">
        <v>201</v>
      </c>
      <c r="C173" s="72" t="s">
        <v>1375</v>
      </c>
      <c r="D173" s="73">
        <v>610944</v>
      </c>
      <c r="E173" s="165" t="s">
        <v>121</v>
      </c>
      <c r="F173" s="202" t="s">
        <v>1361</v>
      </c>
      <c r="G173" s="73" t="s">
        <v>173</v>
      </c>
      <c r="H173" s="74" t="s">
        <v>1376</v>
      </c>
      <c r="I173" s="252">
        <v>54000</v>
      </c>
      <c r="J173" s="99" t="s">
        <v>65</v>
      </c>
      <c r="K173" s="99" t="s">
        <v>71</v>
      </c>
      <c r="L173" s="74" t="s">
        <v>1377</v>
      </c>
      <c r="M173" s="24" t="s">
        <v>1065</v>
      </c>
      <c r="N173" s="258">
        <v>9541.5</v>
      </c>
      <c r="O173" s="24" t="s">
        <v>1114</v>
      </c>
      <c r="P173" s="120">
        <v>45292</v>
      </c>
    </row>
    <row r="174" spans="1:16" s="15" customFormat="1" ht="30">
      <c r="A174" s="74" t="s">
        <v>1054</v>
      </c>
      <c r="B174" s="103" t="s">
        <v>201</v>
      </c>
      <c r="C174" s="72" t="s">
        <v>1378</v>
      </c>
      <c r="D174" s="73">
        <v>10341</v>
      </c>
      <c r="E174" s="165" t="s">
        <v>121</v>
      </c>
      <c r="F174" s="202" t="s">
        <v>1379</v>
      </c>
      <c r="G174" s="73" t="s">
        <v>173</v>
      </c>
      <c r="H174" s="74" t="s">
        <v>231</v>
      </c>
      <c r="I174" s="252">
        <v>15000</v>
      </c>
      <c r="J174" s="99" t="s">
        <v>65</v>
      </c>
      <c r="K174" s="99" t="s">
        <v>71</v>
      </c>
      <c r="L174" s="74" t="s">
        <v>1380</v>
      </c>
      <c r="M174" s="24" t="s">
        <v>1065</v>
      </c>
      <c r="N174" s="258">
        <v>11610</v>
      </c>
      <c r="O174" s="24" t="s">
        <v>1114</v>
      </c>
      <c r="P174" s="120">
        <v>45292</v>
      </c>
    </row>
    <row r="175" spans="1:16" s="15" customFormat="1" ht="30">
      <c r="A175" s="74" t="s">
        <v>1054</v>
      </c>
      <c r="B175" s="103" t="s">
        <v>201</v>
      </c>
      <c r="C175" s="72" t="s">
        <v>1381</v>
      </c>
      <c r="D175" s="73">
        <v>1073</v>
      </c>
      <c r="E175" s="165" t="s">
        <v>121</v>
      </c>
      <c r="F175" s="202" t="s">
        <v>1379</v>
      </c>
      <c r="G175" s="73" t="s">
        <v>173</v>
      </c>
      <c r="H175" s="74" t="s">
        <v>1382</v>
      </c>
      <c r="I175" s="252">
        <v>14000</v>
      </c>
      <c r="J175" s="99" t="s">
        <v>65</v>
      </c>
      <c r="K175" s="99" t="s">
        <v>71</v>
      </c>
      <c r="L175" s="74" t="s">
        <v>1383</v>
      </c>
      <c r="M175" s="24" t="s">
        <v>1065</v>
      </c>
      <c r="N175" s="258">
        <v>8900</v>
      </c>
      <c r="O175" s="24" t="s">
        <v>1114</v>
      </c>
      <c r="P175" s="120">
        <v>45292</v>
      </c>
    </row>
    <row r="176" spans="1:16" s="15" customFormat="1" ht="30">
      <c r="A176" s="74" t="s">
        <v>1054</v>
      </c>
      <c r="B176" s="103" t="s">
        <v>201</v>
      </c>
      <c r="C176" s="72" t="s">
        <v>1384</v>
      </c>
      <c r="D176" s="73">
        <v>314565</v>
      </c>
      <c r="E176" s="165" t="s">
        <v>121</v>
      </c>
      <c r="F176" s="202" t="s">
        <v>1361</v>
      </c>
      <c r="G176" s="73" t="s">
        <v>173</v>
      </c>
      <c r="H176" s="74" t="s">
        <v>1385</v>
      </c>
      <c r="I176" s="252">
        <v>12000</v>
      </c>
      <c r="J176" s="99" t="s">
        <v>65</v>
      </c>
      <c r="K176" s="99" t="s">
        <v>71</v>
      </c>
      <c r="L176" s="74" t="s">
        <v>1386</v>
      </c>
      <c r="M176" s="24" t="s">
        <v>1065</v>
      </c>
      <c r="N176" s="258">
        <v>2750</v>
      </c>
      <c r="O176" s="24" t="s">
        <v>1114</v>
      </c>
      <c r="P176" s="120">
        <v>45292</v>
      </c>
    </row>
    <row r="177" spans="1:16" s="15" customFormat="1" ht="30">
      <c r="A177" s="194" t="s">
        <v>1054</v>
      </c>
      <c r="B177" s="103" t="s">
        <v>201</v>
      </c>
      <c r="C177" s="72" t="s">
        <v>1387</v>
      </c>
      <c r="D177" s="73">
        <v>378026</v>
      </c>
      <c r="E177" s="165" t="s">
        <v>121</v>
      </c>
      <c r="F177" s="202" t="s">
        <v>1379</v>
      </c>
      <c r="G177" s="73" t="s">
        <v>173</v>
      </c>
      <c r="H177" s="74" t="s">
        <v>1388</v>
      </c>
      <c r="I177" s="252">
        <v>50000</v>
      </c>
      <c r="J177" s="99" t="s">
        <v>65</v>
      </c>
      <c r="K177" s="99" t="s">
        <v>71</v>
      </c>
      <c r="L177" s="74" t="s">
        <v>1389</v>
      </c>
      <c r="M177" s="24" t="s">
        <v>1065</v>
      </c>
      <c r="N177" s="258">
        <v>33420</v>
      </c>
      <c r="O177" s="24" t="s">
        <v>1114</v>
      </c>
      <c r="P177" s="120">
        <v>45292</v>
      </c>
    </row>
    <row r="178" spans="1:16" s="15" customFormat="1" ht="213">
      <c r="A178" s="194" t="s">
        <v>1390</v>
      </c>
      <c r="B178" s="103" t="s">
        <v>1391</v>
      </c>
      <c r="C178" s="72" t="s">
        <v>1212</v>
      </c>
      <c r="D178" s="73">
        <v>3697</v>
      </c>
      <c r="E178" s="98" t="s">
        <v>121</v>
      </c>
      <c r="F178" s="72" t="s">
        <v>1213</v>
      </c>
      <c r="G178" s="73" t="s">
        <v>173</v>
      </c>
      <c r="H178" s="74" t="s">
        <v>1302</v>
      </c>
      <c r="I178" s="252">
        <v>12351.8</v>
      </c>
      <c r="J178" s="74" t="s">
        <v>65</v>
      </c>
      <c r="K178" s="74" t="s">
        <v>82</v>
      </c>
      <c r="L178" s="74" t="s">
        <v>1392</v>
      </c>
      <c r="M178" s="24" t="s">
        <v>1065</v>
      </c>
      <c r="N178" s="258">
        <v>14545</v>
      </c>
      <c r="O178" s="24" t="s">
        <v>1114</v>
      </c>
      <c r="P178" s="120">
        <v>45292</v>
      </c>
    </row>
    <row r="179" spans="1:16" s="15" customFormat="1" ht="45" hidden="1">
      <c r="A179" s="196" t="s">
        <v>1390</v>
      </c>
      <c r="B179" s="103" t="s">
        <v>1391</v>
      </c>
      <c r="C179" s="72" t="s">
        <v>1216</v>
      </c>
      <c r="D179" s="73">
        <v>3417</v>
      </c>
      <c r="E179" s="98" t="s">
        <v>121</v>
      </c>
      <c r="F179" s="72" t="s">
        <v>1217</v>
      </c>
      <c r="G179" s="73" t="s">
        <v>238</v>
      </c>
      <c r="H179" s="74">
        <v>2</v>
      </c>
      <c r="I179" s="252">
        <v>5255.74</v>
      </c>
      <c r="J179" s="74" t="s">
        <v>65</v>
      </c>
      <c r="K179" s="74" t="s">
        <v>71</v>
      </c>
      <c r="L179" s="74"/>
      <c r="M179" s="24" t="s">
        <v>112</v>
      </c>
      <c r="N179" s="258"/>
      <c r="O179" s="24" t="s">
        <v>1114</v>
      </c>
      <c r="P179" s="120">
        <v>45292</v>
      </c>
    </row>
    <row r="180" spans="1:16" s="15" customFormat="1" ht="45">
      <c r="A180" s="125" t="s">
        <v>1393</v>
      </c>
      <c r="B180" s="103" t="s">
        <v>1394</v>
      </c>
      <c r="C180" s="72" t="s">
        <v>1204</v>
      </c>
      <c r="D180" s="73" t="s">
        <v>1205</v>
      </c>
      <c r="E180" s="98" t="s">
        <v>121</v>
      </c>
      <c r="F180" s="72" t="s">
        <v>1233</v>
      </c>
      <c r="G180" s="73" t="s">
        <v>127</v>
      </c>
      <c r="H180" s="74" t="s">
        <v>1395</v>
      </c>
      <c r="I180" s="252">
        <v>5796</v>
      </c>
      <c r="J180" s="74" t="s">
        <v>65</v>
      </c>
      <c r="K180" s="74" t="s">
        <v>82</v>
      </c>
      <c r="L180" s="99" t="s">
        <v>1396</v>
      </c>
      <c r="M180" s="24" t="s">
        <v>130</v>
      </c>
      <c r="N180" s="258">
        <v>6871</v>
      </c>
      <c r="O180" s="24" t="s">
        <v>1114</v>
      </c>
      <c r="P180" s="120">
        <v>45292</v>
      </c>
    </row>
    <row r="181" spans="1:16" s="15" customFormat="1" ht="30">
      <c r="A181" s="194" t="s">
        <v>1393</v>
      </c>
      <c r="B181" s="103" t="s">
        <v>1394</v>
      </c>
      <c r="C181" s="72" t="s">
        <v>1209</v>
      </c>
      <c r="D181" s="73">
        <v>24287</v>
      </c>
      <c r="E181" s="98" t="s">
        <v>121</v>
      </c>
      <c r="F181" s="72" t="s">
        <v>1210</v>
      </c>
      <c r="G181" s="73" t="s">
        <v>173</v>
      </c>
      <c r="H181" s="74">
        <v>12</v>
      </c>
      <c r="I181" s="252">
        <v>16530</v>
      </c>
      <c r="J181" s="74" t="s">
        <v>72</v>
      </c>
      <c r="K181" s="74" t="s">
        <v>71</v>
      </c>
      <c r="L181" s="74" t="s">
        <v>1397</v>
      </c>
      <c r="M181" s="24" t="s">
        <v>130</v>
      </c>
      <c r="N181" s="258">
        <v>17400</v>
      </c>
      <c r="O181" s="24" t="s">
        <v>1114</v>
      </c>
      <c r="P181" s="120">
        <v>45292</v>
      </c>
    </row>
    <row r="182" spans="1:16" s="15" customFormat="1" ht="30">
      <c r="A182" s="99" t="s">
        <v>1393</v>
      </c>
      <c r="B182" s="103" t="s">
        <v>1394</v>
      </c>
      <c r="C182" s="72" t="s">
        <v>1212</v>
      </c>
      <c r="D182" s="73">
        <v>3697</v>
      </c>
      <c r="E182" s="98" t="s">
        <v>121</v>
      </c>
      <c r="F182" s="72" t="s">
        <v>1213</v>
      </c>
      <c r="G182" s="73" t="s">
        <v>173</v>
      </c>
      <c r="H182" s="74" t="s">
        <v>1398</v>
      </c>
      <c r="I182" s="252">
        <v>7641</v>
      </c>
      <c r="J182" s="74" t="s">
        <v>65</v>
      </c>
      <c r="K182" s="74" t="s">
        <v>82</v>
      </c>
      <c r="L182" s="74" t="s">
        <v>1399</v>
      </c>
      <c r="M182" s="24" t="s">
        <v>130</v>
      </c>
      <c r="N182" s="258">
        <v>1645</v>
      </c>
      <c r="O182" s="24" t="s">
        <v>1114</v>
      </c>
      <c r="P182" s="120">
        <v>45292</v>
      </c>
    </row>
    <row r="183" spans="1:16" s="15" customFormat="1" ht="45" hidden="1">
      <c r="A183" s="74" t="s">
        <v>1393</v>
      </c>
      <c r="B183" s="103" t="s">
        <v>1394</v>
      </c>
      <c r="C183" s="72" t="s">
        <v>1227</v>
      </c>
      <c r="D183" s="73">
        <v>445995</v>
      </c>
      <c r="E183" s="98" t="s">
        <v>121</v>
      </c>
      <c r="F183" s="72" t="s">
        <v>1228</v>
      </c>
      <c r="G183" s="73" t="s">
        <v>127</v>
      </c>
      <c r="H183" s="74">
        <v>170</v>
      </c>
      <c r="I183" s="252">
        <v>873.84</v>
      </c>
      <c r="J183" s="74" t="s">
        <v>72</v>
      </c>
      <c r="K183" s="74" t="s">
        <v>82</v>
      </c>
      <c r="L183" s="74"/>
      <c r="M183" s="24" t="s">
        <v>112</v>
      </c>
      <c r="N183" s="258"/>
      <c r="O183" s="24" t="s">
        <v>1114</v>
      </c>
      <c r="P183" s="120">
        <v>45292</v>
      </c>
    </row>
    <row r="184" spans="1:16" s="15" customFormat="1" ht="60">
      <c r="A184" s="74" t="s">
        <v>1400</v>
      </c>
      <c r="B184" s="103" t="s">
        <v>1401</v>
      </c>
      <c r="C184" s="72" t="s">
        <v>1209</v>
      </c>
      <c r="D184" s="73">
        <v>24287</v>
      </c>
      <c r="E184" s="98" t="s">
        <v>121</v>
      </c>
      <c r="F184" s="72" t="s">
        <v>1210</v>
      </c>
      <c r="G184" s="73" t="s">
        <v>173</v>
      </c>
      <c r="H184" s="74">
        <v>12</v>
      </c>
      <c r="I184" s="252">
        <v>37040</v>
      </c>
      <c r="J184" s="74" t="s">
        <v>72</v>
      </c>
      <c r="K184" s="74" t="s">
        <v>71</v>
      </c>
      <c r="L184" s="74" t="s">
        <v>1402</v>
      </c>
      <c r="M184" s="24" t="s">
        <v>1065</v>
      </c>
      <c r="N184" s="258">
        <v>38400</v>
      </c>
      <c r="O184" s="24" t="s">
        <v>1114</v>
      </c>
      <c r="P184" s="120">
        <v>45292</v>
      </c>
    </row>
    <row r="185" spans="1:16" s="15" customFormat="1" ht="60">
      <c r="A185" s="99" t="s">
        <v>1400</v>
      </c>
      <c r="B185" s="103" t="s">
        <v>1401</v>
      </c>
      <c r="C185" s="72" t="s">
        <v>1212</v>
      </c>
      <c r="D185" s="73">
        <v>3697</v>
      </c>
      <c r="E185" s="98" t="s">
        <v>121</v>
      </c>
      <c r="F185" s="72" t="s">
        <v>1213</v>
      </c>
      <c r="G185" s="73" t="s">
        <v>173</v>
      </c>
      <c r="H185" s="74" t="s">
        <v>1403</v>
      </c>
      <c r="I185" s="252">
        <v>26738.5</v>
      </c>
      <c r="J185" s="74" t="s">
        <v>339</v>
      </c>
      <c r="K185" s="74" t="s">
        <v>82</v>
      </c>
      <c r="L185" s="74" t="s">
        <v>1404</v>
      </c>
      <c r="M185" s="24" t="s">
        <v>1065</v>
      </c>
      <c r="N185" s="258">
        <v>12765.5</v>
      </c>
      <c r="O185" s="24" t="s">
        <v>1114</v>
      </c>
      <c r="P185" s="120">
        <v>45292</v>
      </c>
    </row>
    <row r="186" spans="1:16" s="15" customFormat="1" ht="45">
      <c r="A186" s="136" t="s">
        <v>1400</v>
      </c>
      <c r="B186" s="103" t="s">
        <v>1401</v>
      </c>
      <c r="C186" s="72" t="s">
        <v>1216</v>
      </c>
      <c r="D186" s="73">
        <v>3417</v>
      </c>
      <c r="E186" s="98" t="s">
        <v>121</v>
      </c>
      <c r="F186" s="72" t="s">
        <v>1217</v>
      </c>
      <c r="G186" s="73" t="s">
        <v>238</v>
      </c>
      <c r="H186" s="74">
        <v>2</v>
      </c>
      <c r="I186" s="252">
        <v>951.84</v>
      </c>
      <c r="J186" s="74" t="s">
        <v>65</v>
      </c>
      <c r="K186" s="74" t="s">
        <v>71</v>
      </c>
      <c r="L186" s="74" t="s">
        <v>1405</v>
      </c>
      <c r="M186" s="24" t="s">
        <v>130</v>
      </c>
      <c r="N186" s="258">
        <v>1020</v>
      </c>
      <c r="O186" s="24" t="s">
        <v>1114</v>
      </c>
      <c r="P186" s="120">
        <v>45292</v>
      </c>
    </row>
    <row r="187" spans="1:16" s="15" customFormat="1" ht="30">
      <c r="A187" s="74" t="s">
        <v>1406</v>
      </c>
      <c r="B187" s="103" t="s">
        <v>1407</v>
      </c>
      <c r="C187" s="72" t="s">
        <v>1209</v>
      </c>
      <c r="D187" s="73">
        <v>24287</v>
      </c>
      <c r="E187" s="98" t="s">
        <v>121</v>
      </c>
      <c r="F187" s="72" t="s">
        <v>1210</v>
      </c>
      <c r="G187" s="73" t="s">
        <v>173</v>
      </c>
      <c r="H187" s="74">
        <v>12</v>
      </c>
      <c r="I187" s="252">
        <v>41880</v>
      </c>
      <c r="J187" s="74" t="s">
        <v>72</v>
      </c>
      <c r="K187" s="74" t="s">
        <v>71</v>
      </c>
      <c r="L187" s="74" t="s">
        <v>1408</v>
      </c>
      <c r="M187" s="24" t="s">
        <v>130</v>
      </c>
      <c r="N187" s="258">
        <v>41110</v>
      </c>
      <c r="O187" s="24" t="s">
        <v>1114</v>
      </c>
      <c r="P187" s="120">
        <v>45292</v>
      </c>
    </row>
    <row r="188" spans="1:16" s="15" customFormat="1" ht="45">
      <c r="A188" s="136" t="s">
        <v>1406</v>
      </c>
      <c r="B188" s="103" t="s">
        <v>1407</v>
      </c>
      <c r="C188" s="72" t="s">
        <v>1216</v>
      </c>
      <c r="D188" s="73">
        <v>3417</v>
      </c>
      <c r="E188" s="98" t="s">
        <v>121</v>
      </c>
      <c r="F188" s="72" t="s">
        <v>1217</v>
      </c>
      <c r="G188" s="73" t="s">
        <v>238</v>
      </c>
      <c r="H188" s="74">
        <v>2</v>
      </c>
      <c r="I188" s="252">
        <v>2015.21</v>
      </c>
      <c r="J188" s="74" t="s">
        <v>65</v>
      </c>
      <c r="K188" s="74" t="s">
        <v>71</v>
      </c>
      <c r="L188" s="74" t="s">
        <v>1409</v>
      </c>
      <c r="M188" s="24" t="s">
        <v>130</v>
      </c>
      <c r="N188" s="258">
        <v>2269.0700000000002</v>
      </c>
      <c r="O188" s="24" t="s">
        <v>1114</v>
      </c>
      <c r="P188" s="120">
        <v>45292</v>
      </c>
    </row>
    <row r="189" spans="1:16" s="15" customFormat="1" ht="45">
      <c r="A189" s="136" t="s">
        <v>1410</v>
      </c>
      <c r="B189" s="103" t="s">
        <v>1411</v>
      </c>
      <c r="C189" s="72" t="s">
        <v>1204</v>
      </c>
      <c r="D189" s="73" t="s">
        <v>1205</v>
      </c>
      <c r="E189" s="98" t="s">
        <v>121</v>
      </c>
      <c r="F189" s="72" t="s">
        <v>1233</v>
      </c>
      <c r="G189" s="73" t="s">
        <v>127</v>
      </c>
      <c r="H189" s="74" t="s">
        <v>1412</v>
      </c>
      <c r="I189" s="252">
        <v>7227</v>
      </c>
      <c r="J189" s="74" t="s">
        <v>65</v>
      </c>
      <c r="K189" s="74" t="s">
        <v>82</v>
      </c>
      <c r="L189" s="99" t="s">
        <v>1413</v>
      </c>
      <c r="M189" s="24" t="s">
        <v>1065</v>
      </c>
      <c r="N189" s="258">
        <v>8675</v>
      </c>
      <c r="O189" s="24" t="s">
        <v>1114</v>
      </c>
      <c r="P189" s="120">
        <v>45292</v>
      </c>
    </row>
    <row r="190" spans="1:16" s="15" customFormat="1" ht="30.75">
      <c r="A190" s="74" t="s">
        <v>1410</v>
      </c>
      <c r="B190" s="103" t="s">
        <v>1411</v>
      </c>
      <c r="C190" s="72" t="s">
        <v>1209</v>
      </c>
      <c r="D190" s="73">
        <v>24287</v>
      </c>
      <c r="E190" s="98" t="s">
        <v>121</v>
      </c>
      <c r="F190" s="72" t="s">
        <v>1210</v>
      </c>
      <c r="G190" s="73" t="s">
        <v>173</v>
      </c>
      <c r="H190" s="74">
        <v>12</v>
      </c>
      <c r="I190" s="252">
        <v>5340</v>
      </c>
      <c r="J190" s="74" t="s">
        <v>72</v>
      </c>
      <c r="K190" s="74" t="s">
        <v>71</v>
      </c>
      <c r="L190" s="74" t="s">
        <v>1414</v>
      </c>
      <c r="M190" s="24" t="s">
        <v>130</v>
      </c>
      <c r="N190" s="258">
        <v>4290</v>
      </c>
      <c r="O190" s="24" t="s">
        <v>1114</v>
      </c>
      <c r="P190" s="120">
        <v>45292</v>
      </c>
    </row>
    <row r="191" spans="1:16" s="15" customFormat="1" ht="60">
      <c r="A191" s="136" t="s">
        <v>1410</v>
      </c>
      <c r="B191" s="103" t="s">
        <v>1411</v>
      </c>
      <c r="C191" s="72" t="s">
        <v>1212</v>
      </c>
      <c r="D191" s="73">
        <v>3697</v>
      </c>
      <c r="E191" s="98" t="s">
        <v>121</v>
      </c>
      <c r="F191" s="72" t="s">
        <v>1213</v>
      </c>
      <c r="G191" s="73" t="s">
        <v>173</v>
      </c>
      <c r="H191" s="74" t="s">
        <v>1415</v>
      </c>
      <c r="I191" s="252">
        <v>1050</v>
      </c>
      <c r="J191" s="74" t="s">
        <v>65</v>
      </c>
      <c r="K191" s="74" t="s">
        <v>82</v>
      </c>
      <c r="L191" s="74" t="s">
        <v>1416</v>
      </c>
      <c r="M191" s="24" t="s">
        <v>1065</v>
      </c>
      <c r="N191" s="258">
        <v>3591</v>
      </c>
      <c r="O191" s="24" t="s">
        <v>1114</v>
      </c>
      <c r="P191" s="120">
        <v>45292</v>
      </c>
    </row>
    <row r="192" spans="1:16" s="15" customFormat="1" ht="45" hidden="1">
      <c r="A192" s="136" t="s">
        <v>1410</v>
      </c>
      <c r="B192" s="103" t="s">
        <v>1411</v>
      </c>
      <c r="C192" s="72" t="s">
        <v>1216</v>
      </c>
      <c r="D192" s="73">
        <v>3417</v>
      </c>
      <c r="E192" s="98" t="s">
        <v>121</v>
      </c>
      <c r="F192" s="72" t="s">
        <v>1217</v>
      </c>
      <c r="G192" s="73" t="s">
        <v>238</v>
      </c>
      <c r="H192" s="74">
        <v>2</v>
      </c>
      <c r="I192" s="252">
        <v>1311.3</v>
      </c>
      <c r="J192" s="74" t="s">
        <v>65</v>
      </c>
      <c r="K192" s="74" t="s">
        <v>71</v>
      </c>
      <c r="L192" s="74"/>
      <c r="M192" s="24" t="s">
        <v>112</v>
      </c>
      <c r="N192" s="258"/>
      <c r="O192" s="24" t="s">
        <v>1114</v>
      </c>
      <c r="P192" s="120">
        <v>45292</v>
      </c>
    </row>
    <row r="193" spans="1:16" s="15" customFormat="1" ht="30">
      <c r="A193" s="193" t="s">
        <v>1417</v>
      </c>
      <c r="B193" s="103" t="s">
        <v>1418</v>
      </c>
      <c r="C193" s="72" t="s">
        <v>1212</v>
      </c>
      <c r="D193" s="73">
        <v>3697</v>
      </c>
      <c r="E193" s="98" t="s">
        <v>121</v>
      </c>
      <c r="F193" s="72" t="s">
        <v>1213</v>
      </c>
      <c r="G193" s="73" t="s">
        <v>173</v>
      </c>
      <c r="H193" s="74" t="s">
        <v>1419</v>
      </c>
      <c r="I193" s="252">
        <v>43712.6</v>
      </c>
      <c r="J193" s="74" t="s">
        <v>72</v>
      </c>
      <c r="K193" s="74" t="s">
        <v>82</v>
      </c>
      <c r="L193" s="74" t="s">
        <v>1420</v>
      </c>
      <c r="M193" s="24" t="s">
        <v>1065</v>
      </c>
      <c r="N193" s="258">
        <v>350</v>
      </c>
      <c r="O193" s="24" t="s">
        <v>1114</v>
      </c>
      <c r="P193" s="120">
        <v>45292</v>
      </c>
    </row>
    <row r="194" spans="1:16" s="15" customFormat="1" ht="30">
      <c r="A194" s="71" t="s">
        <v>1421</v>
      </c>
      <c r="B194" s="103" t="s">
        <v>1422</v>
      </c>
      <c r="C194" s="72" t="s">
        <v>1209</v>
      </c>
      <c r="D194" s="73">
        <v>24287</v>
      </c>
      <c r="E194" s="98" t="s">
        <v>121</v>
      </c>
      <c r="F194" s="72" t="s">
        <v>1210</v>
      </c>
      <c r="G194" s="73" t="s">
        <v>173</v>
      </c>
      <c r="H194" s="74">
        <v>12</v>
      </c>
      <c r="I194" s="252">
        <v>8990</v>
      </c>
      <c r="J194" s="74" t="s">
        <v>72</v>
      </c>
      <c r="K194" s="74" t="s">
        <v>71</v>
      </c>
      <c r="L194" s="74" t="s">
        <v>1423</v>
      </c>
      <c r="M194" s="24" t="s">
        <v>130</v>
      </c>
      <c r="N194" s="258">
        <v>11806</v>
      </c>
      <c r="O194" s="24" t="s">
        <v>1114</v>
      </c>
      <c r="P194" s="120">
        <v>45292</v>
      </c>
    </row>
    <row r="195" spans="1:16" s="15" customFormat="1" ht="30">
      <c r="A195" s="125" t="s">
        <v>1421</v>
      </c>
      <c r="B195" s="103" t="s">
        <v>1422</v>
      </c>
      <c r="C195" s="72" t="s">
        <v>1212</v>
      </c>
      <c r="D195" s="73">
        <v>3697</v>
      </c>
      <c r="E195" s="98" t="s">
        <v>121</v>
      </c>
      <c r="F195" s="72" t="s">
        <v>1213</v>
      </c>
      <c r="G195" s="73" t="s">
        <v>173</v>
      </c>
      <c r="H195" s="74" t="s">
        <v>1424</v>
      </c>
      <c r="I195" s="252">
        <v>2180.4</v>
      </c>
      <c r="J195" s="74" t="s">
        <v>339</v>
      </c>
      <c r="K195" s="74" t="s">
        <v>82</v>
      </c>
      <c r="L195" s="74" t="s">
        <v>1425</v>
      </c>
      <c r="M195" s="24" t="s">
        <v>1065</v>
      </c>
      <c r="N195" s="258">
        <v>1744.5</v>
      </c>
      <c r="O195" s="24" t="s">
        <v>1114</v>
      </c>
      <c r="P195" s="120">
        <v>45292</v>
      </c>
    </row>
    <row r="196" spans="1:16" s="15" customFormat="1" ht="45">
      <c r="A196" s="125" t="s">
        <v>1426</v>
      </c>
      <c r="B196" s="103" t="s">
        <v>1427</v>
      </c>
      <c r="C196" s="72" t="s">
        <v>1204</v>
      </c>
      <c r="D196" s="73" t="s">
        <v>1205</v>
      </c>
      <c r="E196" s="98" t="s">
        <v>121</v>
      </c>
      <c r="F196" s="72" t="s">
        <v>1233</v>
      </c>
      <c r="G196" s="73" t="s">
        <v>127</v>
      </c>
      <c r="H196" s="74" t="s">
        <v>1428</v>
      </c>
      <c r="I196" s="252">
        <v>3248.8</v>
      </c>
      <c r="J196" s="74" t="s">
        <v>65</v>
      </c>
      <c r="K196" s="74" t="s">
        <v>82</v>
      </c>
      <c r="L196" s="99" t="s">
        <v>1429</v>
      </c>
      <c r="M196" s="24" t="s">
        <v>130</v>
      </c>
      <c r="N196" s="258">
        <v>3710.72</v>
      </c>
      <c r="O196" s="24" t="s">
        <v>1114</v>
      </c>
      <c r="P196" s="120">
        <v>45292</v>
      </c>
    </row>
    <row r="197" spans="1:16" s="15" customFormat="1" ht="30">
      <c r="A197" s="194" t="s">
        <v>1426</v>
      </c>
      <c r="B197" s="103" t="s">
        <v>1427</v>
      </c>
      <c r="C197" s="72" t="s">
        <v>1209</v>
      </c>
      <c r="D197" s="73">
        <v>24287</v>
      </c>
      <c r="E197" s="98" t="s">
        <v>121</v>
      </c>
      <c r="F197" s="72" t="s">
        <v>1210</v>
      </c>
      <c r="G197" s="73" t="s">
        <v>173</v>
      </c>
      <c r="H197" s="74">
        <v>12</v>
      </c>
      <c r="I197" s="252">
        <v>5600</v>
      </c>
      <c r="J197" s="74" t="s">
        <v>72</v>
      </c>
      <c r="K197" s="74" t="s">
        <v>71</v>
      </c>
      <c r="L197" s="74" t="s">
        <v>1430</v>
      </c>
      <c r="M197" s="24" t="s">
        <v>130</v>
      </c>
      <c r="N197" s="258">
        <v>5600</v>
      </c>
      <c r="O197" s="24" t="s">
        <v>1114</v>
      </c>
      <c r="P197" s="120">
        <v>45292</v>
      </c>
    </row>
    <row r="198" spans="1:16" s="15" customFormat="1" ht="210">
      <c r="A198" s="125" t="s">
        <v>1426</v>
      </c>
      <c r="B198" s="103" t="s">
        <v>1427</v>
      </c>
      <c r="C198" s="72" t="s">
        <v>1212</v>
      </c>
      <c r="D198" s="73">
        <v>3697</v>
      </c>
      <c r="E198" s="98" t="s">
        <v>121</v>
      </c>
      <c r="F198" s="72" t="s">
        <v>1213</v>
      </c>
      <c r="G198" s="73" t="s">
        <v>173</v>
      </c>
      <c r="H198" s="74" t="s">
        <v>1431</v>
      </c>
      <c r="I198" s="252">
        <v>6637</v>
      </c>
      <c r="J198" s="74" t="s">
        <v>65</v>
      </c>
      <c r="K198" s="74" t="s">
        <v>82</v>
      </c>
      <c r="L198" s="74" t="s">
        <v>1432</v>
      </c>
      <c r="M198" s="24" t="s">
        <v>1065</v>
      </c>
      <c r="N198" s="258">
        <v>12872</v>
      </c>
      <c r="O198" s="24" t="s">
        <v>1114</v>
      </c>
      <c r="P198" s="120">
        <v>45292</v>
      </c>
    </row>
    <row r="199" spans="1:16" s="15" customFormat="1" ht="45" hidden="1">
      <c r="A199" s="125" t="s">
        <v>1426</v>
      </c>
      <c r="B199" s="103" t="s">
        <v>1427</v>
      </c>
      <c r="C199" s="72" t="s">
        <v>1216</v>
      </c>
      <c r="D199" s="73">
        <v>3417</v>
      </c>
      <c r="E199" s="98" t="s">
        <v>121</v>
      </c>
      <c r="F199" s="72" t="s">
        <v>1217</v>
      </c>
      <c r="G199" s="73" t="s">
        <v>238</v>
      </c>
      <c r="H199" s="74">
        <v>2</v>
      </c>
      <c r="I199" s="252"/>
      <c r="J199" s="74" t="s">
        <v>65</v>
      </c>
      <c r="K199" s="74" t="s">
        <v>71</v>
      </c>
      <c r="L199" s="74"/>
      <c r="M199" s="24" t="s">
        <v>112</v>
      </c>
      <c r="N199" s="258"/>
      <c r="O199" s="24" t="s">
        <v>1114</v>
      </c>
      <c r="P199" s="120">
        <v>45292</v>
      </c>
    </row>
    <row r="200" spans="1:16" s="15" customFormat="1" ht="30">
      <c r="A200" s="194" t="s">
        <v>1054</v>
      </c>
      <c r="B200" s="103" t="s">
        <v>1110</v>
      </c>
      <c r="C200" s="72" t="s">
        <v>1209</v>
      </c>
      <c r="D200" s="73">
        <v>24287</v>
      </c>
      <c r="E200" s="98" t="s">
        <v>121</v>
      </c>
      <c r="F200" s="72" t="s">
        <v>1210</v>
      </c>
      <c r="G200" s="73" t="s">
        <v>173</v>
      </c>
      <c r="H200" s="74">
        <v>12</v>
      </c>
      <c r="I200" s="252">
        <v>43200</v>
      </c>
      <c r="J200" s="74" t="s">
        <v>72</v>
      </c>
      <c r="K200" s="74" t="s">
        <v>71</v>
      </c>
      <c r="L200" s="74" t="s">
        <v>1433</v>
      </c>
      <c r="M200" s="24" t="s">
        <v>130</v>
      </c>
      <c r="N200" s="258">
        <v>49830</v>
      </c>
      <c r="O200" s="24" t="s">
        <v>1114</v>
      </c>
      <c r="P200" s="120">
        <v>45292</v>
      </c>
    </row>
    <row r="201" spans="1:16" s="15" customFormat="1" ht="30">
      <c r="A201" s="125" t="s">
        <v>1434</v>
      </c>
      <c r="B201" s="103" t="s">
        <v>1435</v>
      </c>
      <c r="C201" s="72" t="s">
        <v>1212</v>
      </c>
      <c r="D201" s="73">
        <v>3697</v>
      </c>
      <c r="E201" s="98" t="s">
        <v>121</v>
      </c>
      <c r="F201" s="72" t="s">
        <v>1213</v>
      </c>
      <c r="G201" s="73" t="s">
        <v>173</v>
      </c>
      <c r="H201" s="74" t="s">
        <v>1436</v>
      </c>
      <c r="I201" s="252">
        <v>4038</v>
      </c>
      <c r="J201" s="74" t="s">
        <v>65</v>
      </c>
      <c r="K201" s="74" t="s">
        <v>82</v>
      </c>
      <c r="L201" s="74" t="s">
        <v>1437</v>
      </c>
      <c r="M201" s="24" t="s">
        <v>1065</v>
      </c>
      <c r="N201" s="258">
        <v>7623</v>
      </c>
      <c r="O201" s="24" t="s">
        <v>1114</v>
      </c>
      <c r="P201" s="120">
        <v>45292</v>
      </c>
    </row>
    <row r="202" spans="1:16" s="15" customFormat="1" ht="30">
      <c r="A202" s="194" t="s">
        <v>1438</v>
      </c>
      <c r="B202" s="103" t="s">
        <v>1439</v>
      </c>
      <c r="C202" s="72" t="s">
        <v>1209</v>
      </c>
      <c r="D202" s="73">
        <v>24287</v>
      </c>
      <c r="E202" s="98" t="s">
        <v>121</v>
      </c>
      <c r="F202" s="72" t="s">
        <v>1210</v>
      </c>
      <c r="G202" s="73" t="s">
        <v>173</v>
      </c>
      <c r="H202" s="74">
        <v>12</v>
      </c>
      <c r="I202" s="252">
        <v>7200</v>
      </c>
      <c r="J202" s="102" t="s">
        <v>72</v>
      </c>
      <c r="K202" s="102" t="s">
        <v>71</v>
      </c>
      <c r="L202" s="74" t="s">
        <v>1440</v>
      </c>
      <c r="M202" s="24" t="s">
        <v>130</v>
      </c>
      <c r="N202" s="258">
        <v>9600</v>
      </c>
      <c r="O202" s="24" t="s">
        <v>1114</v>
      </c>
      <c r="P202" s="120">
        <v>45292</v>
      </c>
    </row>
    <row r="203" spans="1:16" s="15" customFormat="1" ht="135">
      <c r="A203" s="125" t="s">
        <v>1438</v>
      </c>
      <c r="B203" s="103" t="s">
        <v>1439</v>
      </c>
      <c r="C203" s="72" t="s">
        <v>1212</v>
      </c>
      <c r="D203" s="73">
        <v>3697</v>
      </c>
      <c r="E203" s="98" t="s">
        <v>121</v>
      </c>
      <c r="F203" s="72" t="s">
        <v>1213</v>
      </c>
      <c r="G203" s="73" t="s">
        <v>173</v>
      </c>
      <c r="H203" s="74" t="s">
        <v>1441</v>
      </c>
      <c r="I203" s="252">
        <v>15149.15</v>
      </c>
      <c r="J203" s="74" t="s">
        <v>65</v>
      </c>
      <c r="K203" s="74" t="s">
        <v>82</v>
      </c>
      <c r="L203" s="74" t="s">
        <v>1442</v>
      </c>
      <c r="M203" s="24" t="s">
        <v>1065</v>
      </c>
      <c r="N203" s="258">
        <v>20409.34</v>
      </c>
      <c r="O203" s="24" t="s">
        <v>1114</v>
      </c>
      <c r="P203" s="120">
        <v>45292</v>
      </c>
    </row>
    <row r="204" spans="1:16" s="15" customFormat="1" ht="45">
      <c r="A204" s="125" t="s">
        <v>1438</v>
      </c>
      <c r="B204" s="103" t="s">
        <v>1439</v>
      </c>
      <c r="C204" s="72" t="s">
        <v>1216</v>
      </c>
      <c r="D204" s="73">
        <v>3417</v>
      </c>
      <c r="E204" s="98" t="s">
        <v>121</v>
      </c>
      <c r="F204" s="72" t="s">
        <v>1217</v>
      </c>
      <c r="G204" s="73" t="s">
        <v>238</v>
      </c>
      <c r="H204" s="74">
        <v>2</v>
      </c>
      <c r="I204" s="252">
        <v>895.43</v>
      </c>
      <c r="J204" s="74" t="s">
        <v>65</v>
      </c>
      <c r="K204" s="74" t="s">
        <v>71</v>
      </c>
      <c r="L204" s="74" t="s">
        <v>1443</v>
      </c>
      <c r="M204" s="24" t="s">
        <v>1065</v>
      </c>
      <c r="N204" s="258">
        <v>824.37</v>
      </c>
      <c r="O204" s="24" t="s">
        <v>1114</v>
      </c>
      <c r="P204" s="120">
        <v>45292</v>
      </c>
    </row>
    <row r="205" spans="1:16" s="15" customFormat="1" ht="60">
      <c r="A205" s="125" t="s">
        <v>1444</v>
      </c>
      <c r="B205" s="103" t="s">
        <v>1445</v>
      </c>
      <c r="C205" s="72" t="s">
        <v>1204</v>
      </c>
      <c r="D205" s="73" t="s">
        <v>1205</v>
      </c>
      <c r="E205" s="98" t="s">
        <v>121</v>
      </c>
      <c r="F205" s="72" t="s">
        <v>1206</v>
      </c>
      <c r="G205" s="73" t="s">
        <v>127</v>
      </c>
      <c r="H205" s="74" t="s">
        <v>1446</v>
      </c>
      <c r="I205" s="252">
        <v>7287.2</v>
      </c>
      <c r="J205" s="74" t="s">
        <v>65</v>
      </c>
      <c r="K205" s="74" t="s">
        <v>82</v>
      </c>
      <c r="L205" s="99" t="s">
        <v>1447</v>
      </c>
      <c r="M205" s="24" t="s">
        <v>1065</v>
      </c>
      <c r="N205" s="258">
        <v>4560</v>
      </c>
      <c r="O205" s="24" t="s">
        <v>1114</v>
      </c>
      <c r="P205" s="120">
        <v>45292</v>
      </c>
    </row>
    <row r="206" spans="1:16" s="15" customFormat="1" ht="90">
      <c r="A206" s="136" t="s">
        <v>1444</v>
      </c>
      <c r="B206" s="103" t="s">
        <v>1445</v>
      </c>
      <c r="C206" s="72" t="s">
        <v>1212</v>
      </c>
      <c r="D206" s="73">
        <v>3697</v>
      </c>
      <c r="E206" s="98" t="s">
        <v>121</v>
      </c>
      <c r="F206" s="72" t="s">
        <v>1213</v>
      </c>
      <c r="G206" s="73" t="s">
        <v>173</v>
      </c>
      <c r="H206" s="74" t="s">
        <v>1448</v>
      </c>
      <c r="I206" s="252">
        <v>2411.5</v>
      </c>
      <c r="J206" s="74" t="s">
        <v>65</v>
      </c>
      <c r="K206" s="74" t="s">
        <v>82</v>
      </c>
      <c r="L206" s="74" t="s">
        <v>1449</v>
      </c>
      <c r="M206" s="24" t="s">
        <v>1065</v>
      </c>
      <c r="N206" s="258">
        <v>8546.25</v>
      </c>
      <c r="O206" s="24" t="s">
        <v>1114</v>
      </c>
      <c r="P206" s="120">
        <v>45292</v>
      </c>
    </row>
    <row r="207" spans="1:16" s="15" customFormat="1" ht="45" hidden="1">
      <c r="A207" s="136" t="s">
        <v>1444</v>
      </c>
      <c r="B207" s="103" t="s">
        <v>1445</v>
      </c>
      <c r="C207" s="72" t="s">
        <v>1216</v>
      </c>
      <c r="D207" s="73">
        <v>3417</v>
      </c>
      <c r="E207" s="98" t="s">
        <v>121</v>
      </c>
      <c r="F207" s="72" t="s">
        <v>1217</v>
      </c>
      <c r="G207" s="73" t="s">
        <v>238</v>
      </c>
      <c r="H207" s="74">
        <v>2</v>
      </c>
      <c r="I207" s="252">
        <v>770</v>
      </c>
      <c r="J207" s="74" t="s">
        <v>65</v>
      </c>
      <c r="K207" s="74" t="s">
        <v>71</v>
      </c>
      <c r="L207" s="74"/>
      <c r="M207" s="24" t="s">
        <v>112</v>
      </c>
      <c r="N207" s="258"/>
      <c r="O207" s="24" t="s">
        <v>1114</v>
      </c>
      <c r="P207" s="120">
        <v>45292</v>
      </c>
    </row>
    <row r="208" spans="1:16" s="15" customFormat="1" ht="45">
      <c r="A208" s="136" t="s">
        <v>1450</v>
      </c>
      <c r="B208" s="103" t="s">
        <v>1451</v>
      </c>
      <c r="C208" s="72" t="s">
        <v>1204</v>
      </c>
      <c r="D208" s="73" t="s">
        <v>1205</v>
      </c>
      <c r="E208" s="98" t="s">
        <v>121</v>
      </c>
      <c r="F208" s="72" t="s">
        <v>1206</v>
      </c>
      <c r="G208" s="73" t="s">
        <v>127</v>
      </c>
      <c r="H208" s="74" t="s">
        <v>1452</v>
      </c>
      <c r="I208" s="252">
        <v>865.6</v>
      </c>
      <c r="J208" s="74" t="s">
        <v>65</v>
      </c>
      <c r="K208" s="74" t="s">
        <v>82</v>
      </c>
      <c r="L208" s="99" t="s">
        <v>1453</v>
      </c>
      <c r="M208" s="24" t="s">
        <v>1065</v>
      </c>
      <c r="N208" s="258">
        <v>962</v>
      </c>
      <c r="O208" s="24" t="s">
        <v>1114</v>
      </c>
      <c r="P208" s="120">
        <v>45292</v>
      </c>
    </row>
    <row r="209" spans="1:16" s="15" customFormat="1" ht="90">
      <c r="A209" s="136" t="s">
        <v>1450</v>
      </c>
      <c r="B209" s="103" t="s">
        <v>1451</v>
      </c>
      <c r="C209" s="72" t="s">
        <v>1212</v>
      </c>
      <c r="D209" s="73">
        <v>3697</v>
      </c>
      <c r="E209" s="98" t="s">
        <v>121</v>
      </c>
      <c r="F209" s="72" t="s">
        <v>1213</v>
      </c>
      <c r="G209" s="73" t="s">
        <v>173</v>
      </c>
      <c r="H209" s="74" t="s">
        <v>1454</v>
      </c>
      <c r="I209" s="252">
        <v>8927.9</v>
      </c>
      <c r="J209" s="74" t="s">
        <v>65</v>
      </c>
      <c r="K209" s="74" t="s">
        <v>82</v>
      </c>
      <c r="L209" s="74" t="s">
        <v>1455</v>
      </c>
      <c r="M209" s="24" t="s">
        <v>1065</v>
      </c>
      <c r="N209" s="258">
        <v>9434.5</v>
      </c>
      <c r="O209" s="24" t="s">
        <v>1114</v>
      </c>
      <c r="P209" s="120">
        <v>45292</v>
      </c>
    </row>
    <row r="210" spans="1:16" s="15" customFormat="1" ht="30">
      <c r="A210" s="74" t="s">
        <v>1456</v>
      </c>
      <c r="B210" s="103" t="s">
        <v>1457</v>
      </c>
      <c r="C210" s="72" t="s">
        <v>1209</v>
      </c>
      <c r="D210" s="73">
        <v>24287</v>
      </c>
      <c r="E210" s="98" t="s">
        <v>121</v>
      </c>
      <c r="F210" s="72" t="s">
        <v>1210</v>
      </c>
      <c r="G210" s="73" t="s">
        <v>173</v>
      </c>
      <c r="H210" s="74">
        <v>12</v>
      </c>
      <c r="I210" s="252">
        <v>8540</v>
      </c>
      <c r="J210" s="74" t="s">
        <v>72</v>
      </c>
      <c r="K210" s="74" t="s">
        <v>71</v>
      </c>
      <c r="L210" s="74" t="s">
        <v>1458</v>
      </c>
      <c r="M210" s="24" t="s">
        <v>130</v>
      </c>
      <c r="N210" s="258">
        <v>10800</v>
      </c>
      <c r="O210" s="24" t="s">
        <v>1114</v>
      </c>
      <c r="P210" s="120">
        <v>45292</v>
      </c>
    </row>
    <row r="211" spans="1:16" s="15" customFormat="1" ht="45">
      <c r="A211" s="136" t="s">
        <v>1456</v>
      </c>
      <c r="B211" s="103" t="s">
        <v>1457</v>
      </c>
      <c r="C211" s="72" t="s">
        <v>1216</v>
      </c>
      <c r="D211" s="73">
        <v>3417</v>
      </c>
      <c r="E211" s="98" t="s">
        <v>121</v>
      </c>
      <c r="F211" s="72" t="s">
        <v>1217</v>
      </c>
      <c r="G211" s="73" t="s">
        <v>238</v>
      </c>
      <c r="H211" s="74">
        <v>2</v>
      </c>
      <c r="I211" s="252">
        <v>10532.56</v>
      </c>
      <c r="J211" s="74" t="s">
        <v>65</v>
      </c>
      <c r="K211" s="74" t="s">
        <v>71</v>
      </c>
      <c r="L211" s="74" t="s">
        <v>1459</v>
      </c>
      <c r="M211" s="24" t="s">
        <v>130</v>
      </c>
      <c r="N211" s="258">
        <v>10532.58</v>
      </c>
      <c r="O211" s="24" t="s">
        <v>1114</v>
      </c>
      <c r="P211" s="120">
        <v>45292</v>
      </c>
    </row>
    <row r="212" spans="1:16" s="15" customFormat="1" ht="30">
      <c r="A212" s="71" t="s">
        <v>1460</v>
      </c>
      <c r="B212" s="103" t="s">
        <v>1461</v>
      </c>
      <c r="C212" s="72" t="s">
        <v>1209</v>
      </c>
      <c r="D212" s="73">
        <v>24287</v>
      </c>
      <c r="E212" s="98" t="s">
        <v>121</v>
      </c>
      <c r="F212" s="72" t="s">
        <v>1210</v>
      </c>
      <c r="G212" s="73" t="s">
        <v>173</v>
      </c>
      <c r="H212" s="74">
        <v>12</v>
      </c>
      <c r="I212" s="252">
        <v>6000</v>
      </c>
      <c r="J212" s="74" t="s">
        <v>65</v>
      </c>
      <c r="K212" s="74" t="s">
        <v>71</v>
      </c>
      <c r="L212" s="74" t="s">
        <v>1462</v>
      </c>
      <c r="M212" s="24" t="s">
        <v>130</v>
      </c>
      <c r="N212" s="258">
        <v>6000</v>
      </c>
      <c r="O212" s="24" t="s">
        <v>1114</v>
      </c>
      <c r="P212" s="120">
        <v>45292</v>
      </c>
    </row>
    <row r="213" spans="1:16" s="15" customFormat="1" ht="180">
      <c r="A213" s="193" t="s">
        <v>1460</v>
      </c>
      <c r="B213" s="103" t="s">
        <v>1461</v>
      </c>
      <c r="C213" s="72" t="s">
        <v>1212</v>
      </c>
      <c r="D213" s="73">
        <v>3697</v>
      </c>
      <c r="E213" s="98" t="s">
        <v>121</v>
      </c>
      <c r="F213" s="72" t="s">
        <v>1213</v>
      </c>
      <c r="G213" s="73" t="s">
        <v>173</v>
      </c>
      <c r="H213" s="74" t="s">
        <v>1463</v>
      </c>
      <c r="I213" s="252">
        <v>7326</v>
      </c>
      <c r="J213" s="74" t="s">
        <v>65</v>
      </c>
      <c r="K213" s="74" t="s">
        <v>82</v>
      </c>
      <c r="L213" s="74" t="s">
        <v>1464</v>
      </c>
      <c r="M213" s="24" t="s">
        <v>1065</v>
      </c>
      <c r="N213" s="258">
        <v>25842</v>
      </c>
      <c r="O213" s="24" t="s">
        <v>1114</v>
      </c>
      <c r="P213" s="120">
        <v>45292</v>
      </c>
    </row>
    <row r="214" spans="1:16" s="15" customFormat="1" ht="45">
      <c r="A214" s="125" t="s">
        <v>1460</v>
      </c>
      <c r="B214" s="103" t="s">
        <v>1461</v>
      </c>
      <c r="C214" s="72" t="s">
        <v>1216</v>
      </c>
      <c r="D214" s="73">
        <v>3417</v>
      </c>
      <c r="E214" s="98" t="s">
        <v>121</v>
      </c>
      <c r="F214" s="72" t="s">
        <v>1217</v>
      </c>
      <c r="G214" s="73" t="s">
        <v>238</v>
      </c>
      <c r="H214" s="74">
        <v>2</v>
      </c>
      <c r="I214" s="252">
        <v>2195.04</v>
      </c>
      <c r="J214" s="74" t="s">
        <v>65</v>
      </c>
      <c r="K214" s="74" t="s">
        <v>71</v>
      </c>
      <c r="L214" s="99" t="s">
        <v>1465</v>
      </c>
      <c r="M214" s="24" t="s">
        <v>130</v>
      </c>
      <c r="N214" s="258">
        <v>2424.96</v>
      </c>
      <c r="O214" s="24" t="s">
        <v>1114</v>
      </c>
      <c r="P214" s="120">
        <v>45292</v>
      </c>
    </row>
    <row r="215" spans="1:16" s="15" customFormat="1" ht="26.25" customHeight="1">
      <c r="A215" s="125" t="s">
        <v>1466</v>
      </c>
      <c r="B215" s="103" t="s">
        <v>1467</v>
      </c>
      <c r="C215" s="72" t="s">
        <v>1204</v>
      </c>
      <c r="D215" s="73" t="s">
        <v>1205</v>
      </c>
      <c r="E215" s="98" t="s">
        <v>121</v>
      </c>
      <c r="F215" s="72" t="s">
        <v>1206</v>
      </c>
      <c r="G215" s="73" t="s">
        <v>127</v>
      </c>
      <c r="H215" s="74" t="s">
        <v>1468</v>
      </c>
      <c r="I215" s="252">
        <v>6660</v>
      </c>
      <c r="J215" s="74" t="s">
        <v>65</v>
      </c>
      <c r="K215" s="74" t="s">
        <v>82</v>
      </c>
      <c r="L215" s="99" t="s">
        <v>1469</v>
      </c>
      <c r="M215" s="24" t="s">
        <v>130</v>
      </c>
      <c r="N215" s="258">
        <v>11531.52</v>
      </c>
      <c r="O215" s="24" t="s">
        <v>1114</v>
      </c>
      <c r="P215" s="120">
        <v>45292</v>
      </c>
    </row>
    <row r="216" spans="1:16" s="15" customFormat="1" ht="30" hidden="1">
      <c r="A216" s="125" t="s">
        <v>1466</v>
      </c>
      <c r="B216" s="103" t="s">
        <v>1467</v>
      </c>
      <c r="C216" s="72" t="s">
        <v>1212</v>
      </c>
      <c r="D216" s="73">
        <v>3697</v>
      </c>
      <c r="E216" s="98" t="s">
        <v>121</v>
      </c>
      <c r="F216" s="72" t="s">
        <v>1213</v>
      </c>
      <c r="G216" s="73" t="s">
        <v>173</v>
      </c>
      <c r="H216" s="74" t="s">
        <v>1470</v>
      </c>
      <c r="I216" s="252">
        <v>2241</v>
      </c>
      <c r="J216" s="74" t="s">
        <v>72</v>
      </c>
      <c r="K216" s="74" t="s">
        <v>82</v>
      </c>
      <c r="L216" s="74"/>
      <c r="M216" s="24" t="s">
        <v>112</v>
      </c>
      <c r="N216" s="258"/>
      <c r="O216" s="24" t="s">
        <v>1114</v>
      </c>
      <c r="P216" s="120">
        <v>45292</v>
      </c>
    </row>
    <row r="217" spans="1:16" s="15" customFormat="1" ht="45">
      <c r="A217" s="125" t="s">
        <v>1471</v>
      </c>
      <c r="B217" s="103" t="s">
        <v>1472</v>
      </c>
      <c r="C217" s="72" t="s">
        <v>1204</v>
      </c>
      <c r="D217" s="73" t="s">
        <v>1205</v>
      </c>
      <c r="E217" s="98" t="s">
        <v>121</v>
      </c>
      <c r="F217" s="72" t="s">
        <v>1233</v>
      </c>
      <c r="G217" s="73" t="s">
        <v>127</v>
      </c>
      <c r="H217" s="74" t="s">
        <v>1473</v>
      </c>
      <c r="I217" s="252">
        <v>6473</v>
      </c>
      <c r="J217" s="74" t="s">
        <v>65</v>
      </c>
      <c r="K217" s="74" t="s">
        <v>82</v>
      </c>
      <c r="L217" s="99" t="s">
        <v>1474</v>
      </c>
      <c r="M217" s="24" t="s">
        <v>1065</v>
      </c>
      <c r="N217" s="258">
        <v>2298.4</v>
      </c>
      <c r="O217" s="24" t="s">
        <v>1114</v>
      </c>
      <c r="P217" s="120">
        <v>45292</v>
      </c>
    </row>
    <row r="218" spans="1:16" s="15" customFormat="1" ht="30">
      <c r="A218" s="194" t="s">
        <v>1471</v>
      </c>
      <c r="B218" s="103" t="s">
        <v>1472</v>
      </c>
      <c r="C218" s="72" t="s">
        <v>1209</v>
      </c>
      <c r="D218" s="73">
        <v>24287</v>
      </c>
      <c r="E218" s="98" t="s">
        <v>121</v>
      </c>
      <c r="F218" s="72" t="s">
        <v>1210</v>
      </c>
      <c r="G218" s="73" t="s">
        <v>173</v>
      </c>
      <c r="H218" s="74">
        <v>12</v>
      </c>
      <c r="I218" s="252">
        <v>32940</v>
      </c>
      <c r="J218" s="74" t="s">
        <v>65</v>
      </c>
      <c r="K218" s="74" t="s">
        <v>71</v>
      </c>
      <c r="L218" s="74" t="s">
        <v>1475</v>
      </c>
      <c r="M218" s="24" t="s">
        <v>130</v>
      </c>
      <c r="N218" s="258">
        <v>36891</v>
      </c>
      <c r="O218" s="24" t="s">
        <v>1114</v>
      </c>
      <c r="P218" s="120">
        <v>45292</v>
      </c>
    </row>
    <row r="219" spans="1:16" s="15" customFormat="1" ht="45">
      <c r="A219" s="125" t="s">
        <v>1471</v>
      </c>
      <c r="B219" s="103" t="s">
        <v>1472</v>
      </c>
      <c r="C219" s="72" t="s">
        <v>1212</v>
      </c>
      <c r="D219" s="73">
        <v>3697</v>
      </c>
      <c r="E219" s="98" t="s">
        <v>121</v>
      </c>
      <c r="F219" s="72" t="s">
        <v>1213</v>
      </c>
      <c r="G219" s="73" t="s">
        <v>173</v>
      </c>
      <c r="H219" s="74" t="s">
        <v>1476</v>
      </c>
      <c r="I219" s="252">
        <v>2995.92</v>
      </c>
      <c r="J219" s="74" t="s">
        <v>65</v>
      </c>
      <c r="K219" s="74" t="s">
        <v>82</v>
      </c>
      <c r="L219" s="74" t="s">
        <v>1477</v>
      </c>
      <c r="M219" s="24" t="s">
        <v>1065</v>
      </c>
      <c r="N219" s="258">
        <v>4199.5</v>
      </c>
      <c r="O219" s="24" t="s">
        <v>1114</v>
      </c>
      <c r="P219" s="120">
        <v>45292</v>
      </c>
    </row>
    <row r="220" spans="1:16" s="15" customFormat="1" ht="30">
      <c r="A220" s="194" t="s">
        <v>1478</v>
      </c>
      <c r="B220" s="103" t="s">
        <v>1479</v>
      </c>
      <c r="C220" s="72" t="s">
        <v>1209</v>
      </c>
      <c r="D220" s="73">
        <v>24287</v>
      </c>
      <c r="E220" s="98" t="s">
        <v>121</v>
      </c>
      <c r="F220" s="72" t="s">
        <v>1210</v>
      </c>
      <c r="G220" s="73" t="s">
        <v>173</v>
      </c>
      <c r="H220" s="74">
        <v>12</v>
      </c>
      <c r="I220" s="252">
        <v>18000</v>
      </c>
      <c r="J220" s="74" t="s">
        <v>72</v>
      </c>
      <c r="K220" s="74" t="s">
        <v>71</v>
      </c>
      <c r="L220" s="74" t="s">
        <v>1480</v>
      </c>
      <c r="M220" s="24" t="s">
        <v>1065</v>
      </c>
      <c r="N220" s="258">
        <v>10200</v>
      </c>
      <c r="O220" s="24" t="s">
        <v>1114</v>
      </c>
      <c r="P220" s="120">
        <v>45292</v>
      </c>
    </row>
    <row r="221" spans="1:16" s="15" customFormat="1" ht="60">
      <c r="A221" s="125" t="s">
        <v>1478</v>
      </c>
      <c r="B221" s="103" t="s">
        <v>1479</v>
      </c>
      <c r="C221" s="72" t="s">
        <v>1212</v>
      </c>
      <c r="D221" s="73">
        <v>3697</v>
      </c>
      <c r="E221" s="98" t="s">
        <v>121</v>
      </c>
      <c r="F221" s="72" t="s">
        <v>1213</v>
      </c>
      <c r="G221" s="73" t="s">
        <v>173</v>
      </c>
      <c r="H221" s="74" t="s">
        <v>1481</v>
      </c>
      <c r="I221" s="252">
        <v>12648</v>
      </c>
      <c r="J221" s="74" t="s">
        <v>72</v>
      </c>
      <c r="K221" s="74" t="s">
        <v>82</v>
      </c>
      <c r="L221" s="74" t="s">
        <v>1482</v>
      </c>
      <c r="M221" s="24" t="s">
        <v>1065</v>
      </c>
      <c r="N221" s="258">
        <v>16380</v>
      </c>
      <c r="O221" s="24" t="s">
        <v>1114</v>
      </c>
      <c r="P221" s="120">
        <v>45292</v>
      </c>
    </row>
    <row r="222" spans="1:16" s="15" customFormat="1" ht="45" hidden="1">
      <c r="A222" s="125" t="s">
        <v>1478</v>
      </c>
      <c r="B222" s="103" t="s">
        <v>1479</v>
      </c>
      <c r="C222" s="72" t="s">
        <v>1216</v>
      </c>
      <c r="D222" s="73">
        <v>3417</v>
      </c>
      <c r="E222" s="98" t="s">
        <v>121</v>
      </c>
      <c r="F222" s="72" t="s">
        <v>1217</v>
      </c>
      <c r="G222" s="73" t="s">
        <v>238</v>
      </c>
      <c r="H222" s="74">
        <v>2</v>
      </c>
      <c r="I222" s="252">
        <v>284.29000000000002</v>
      </c>
      <c r="J222" s="74" t="s">
        <v>65</v>
      </c>
      <c r="K222" s="74" t="s">
        <v>71</v>
      </c>
      <c r="L222" s="99"/>
      <c r="M222" s="24" t="s">
        <v>112</v>
      </c>
      <c r="N222" s="258"/>
      <c r="O222" s="24" t="s">
        <v>1114</v>
      </c>
      <c r="P222" s="120">
        <v>45292</v>
      </c>
    </row>
    <row r="223" spans="1:16" s="15" customFormat="1" ht="30">
      <c r="A223" s="194" t="s">
        <v>1483</v>
      </c>
      <c r="B223" s="103" t="s">
        <v>1484</v>
      </c>
      <c r="C223" s="72" t="s">
        <v>1209</v>
      </c>
      <c r="D223" s="73">
        <v>24287</v>
      </c>
      <c r="E223" s="98" t="s">
        <v>121</v>
      </c>
      <c r="F223" s="72" t="s">
        <v>1210</v>
      </c>
      <c r="G223" s="73" t="s">
        <v>173</v>
      </c>
      <c r="H223" s="74">
        <v>12</v>
      </c>
      <c r="I223" s="252">
        <v>18000</v>
      </c>
      <c r="J223" s="74" t="s">
        <v>65</v>
      </c>
      <c r="K223" s="74" t="s">
        <v>71</v>
      </c>
      <c r="L223" s="74" t="s">
        <v>1485</v>
      </c>
      <c r="M223" s="24" t="s">
        <v>130</v>
      </c>
      <c r="N223" s="258">
        <v>18550</v>
      </c>
      <c r="O223" s="24" t="s">
        <v>1114</v>
      </c>
      <c r="P223" s="120">
        <v>45292</v>
      </c>
    </row>
    <row r="224" spans="1:16" s="15" customFormat="1" ht="30" hidden="1">
      <c r="A224" s="194" t="s">
        <v>1483</v>
      </c>
      <c r="B224" s="103" t="s">
        <v>1484</v>
      </c>
      <c r="C224" s="72" t="s">
        <v>1212</v>
      </c>
      <c r="D224" s="73">
        <v>3697</v>
      </c>
      <c r="E224" s="98" t="s">
        <v>121</v>
      </c>
      <c r="F224" s="72" t="s">
        <v>1213</v>
      </c>
      <c r="G224" s="73" t="s">
        <v>173</v>
      </c>
      <c r="H224" s="74" t="s">
        <v>1486</v>
      </c>
      <c r="I224" s="252">
        <v>2166.5</v>
      </c>
      <c r="J224" s="74" t="s">
        <v>72</v>
      </c>
      <c r="K224" s="74" t="s">
        <v>82</v>
      </c>
      <c r="L224" s="74"/>
      <c r="M224" s="24" t="s">
        <v>112</v>
      </c>
      <c r="N224" s="258"/>
      <c r="O224" s="24" t="s">
        <v>1114</v>
      </c>
      <c r="P224" s="120">
        <v>45292</v>
      </c>
    </row>
    <row r="225" spans="1:16" s="15" customFormat="1" ht="45" hidden="1">
      <c r="A225" s="125" t="s">
        <v>1483</v>
      </c>
      <c r="B225" s="103" t="s">
        <v>1484</v>
      </c>
      <c r="C225" s="72" t="s">
        <v>1216</v>
      </c>
      <c r="D225" s="73">
        <v>3417</v>
      </c>
      <c r="E225" s="98" t="s">
        <v>121</v>
      </c>
      <c r="F225" s="72" t="s">
        <v>1217</v>
      </c>
      <c r="G225" s="73" t="s">
        <v>238</v>
      </c>
      <c r="H225" s="74">
        <v>2</v>
      </c>
      <c r="I225" s="252">
        <v>680</v>
      </c>
      <c r="J225" s="74" t="s">
        <v>65</v>
      </c>
      <c r="K225" s="74" t="s">
        <v>71</v>
      </c>
      <c r="L225" s="99"/>
      <c r="M225" s="24" t="s">
        <v>112</v>
      </c>
      <c r="N225" s="258"/>
      <c r="O225" s="24" t="s">
        <v>1114</v>
      </c>
      <c r="P225" s="120">
        <v>45292</v>
      </c>
    </row>
    <row r="226" spans="1:16" s="15" customFormat="1" ht="30">
      <c r="A226" s="74" t="s">
        <v>1487</v>
      </c>
      <c r="B226" s="103" t="s">
        <v>1488</v>
      </c>
      <c r="C226" s="72" t="s">
        <v>1209</v>
      </c>
      <c r="D226" s="73">
        <v>24287</v>
      </c>
      <c r="E226" s="98" t="s">
        <v>121</v>
      </c>
      <c r="F226" s="72" t="s">
        <v>1210</v>
      </c>
      <c r="G226" s="73" t="s">
        <v>173</v>
      </c>
      <c r="H226" s="74">
        <v>12</v>
      </c>
      <c r="I226" s="252">
        <v>33600</v>
      </c>
      <c r="J226" s="74" t="s">
        <v>72</v>
      </c>
      <c r="K226" s="74" t="s">
        <v>71</v>
      </c>
      <c r="L226" s="74" t="s">
        <v>1489</v>
      </c>
      <c r="M226" s="24" t="s">
        <v>130</v>
      </c>
      <c r="N226" s="258">
        <v>42000</v>
      </c>
      <c r="O226" s="24" t="s">
        <v>1114</v>
      </c>
      <c r="P226" s="120">
        <v>45292</v>
      </c>
    </row>
    <row r="227" spans="1:16" s="15" customFormat="1" ht="30">
      <c r="A227" s="96" t="s">
        <v>1487</v>
      </c>
      <c r="B227" s="103" t="s">
        <v>1488</v>
      </c>
      <c r="C227" s="72" t="s">
        <v>1212</v>
      </c>
      <c r="D227" s="73">
        <v>3697</v>
      </c>
      <c r="E227" s="98" t="s">
        <v>121</v>
      </c>
      <c r="F227" s="72" t="s">
        <v>1213</v>
      </c>
      <c r="G227" s="73" t="s">
        <v>173</v>
      </c>
      <c r="H227" s="74" t="s">
        <v>1490</v>
      </c>
      <c r="I227" s="252">
        <v>8730</v>
      </c>
      <c r="J227" s="74" t="s">
        <v>72</v>
      </c>
      <c r="K227" s="74" t="s">
        <v>82</v>
      </c>
      <c r="L227" s="74" t="s">
        <v>1491</v>
      </c>
      <c r="M227" s="24" t="s">
        <v>1065</v>
      </c>
      <c r="N227" s="258">
        <v>4260</v>
      </c>
      <c r="O227" s="24" t="s">
        <v>1114</v>
      </c>
      <c r="P227" s="120">
        <v>45292</v>
      </c>
    </row>
    <row r="228" spans="1:16" s="15" customFormat="1" ht="45.75">
      <c r="A228" s="232" t="s">
        <v>1487</v>
      </c>
      <c r="B228" s="103" t="s">
        <v>1488</v>
      </c>
      <c r="C228" s="72" t="s">
        <v>1216</v>
      </c>
      <c r="D228" s="73">
        <v>3417</v>
      </c>
      <c r="E228" s="98" t="s">
        <v>121</v>
      </c>
      <c r="F228" s="72" t="s">
        <v>1217</v>
      </c>
      <c r="G228" s="73" t="s">
        <v>238</v>
      </c>
      <c r="H228" s="74">
        <v>2</v>
      </c>
      <c r="I228" s="252">
        <v>530</v>
      </c>
      <c r="J228" s="74" t="s">
        <v>65</v>
      </c>
      <c r="K228" s="74" t="s">
        <v>71</v>
      </c>
      <c r="L228" s="99" t="s">
        <v>1492</v>
      </c>
      <c r="M228" s="24" t="s">
        <v>130</v>
      </c>
      <c r="N228" s="258">
        <v>1200.73</v>
      </c>
      <c r="O228" s="24" t="s">
        <v>1114</v>
      </c>
      <c r="P228" s="120">
        <v>45292</v>
      </c>
    </row>
    <row r="229" spans="1:16" s="15" customFormat="1" ht="30">
      <c r="A229" s="96" t="s">
        <v>1493</v>
      </c>
      <c r="B229" s="103" t="s">
        <v>1494</v>
      </c>
      <c r="C229" s="72" t="s">
        <v>1209</v>
      </c>
      <c r="D229" s="73">
        <v>24287</v>
      </c>
      <c r="E229" s="98" t="s">
        <v>121</v>
      </c>
      <c r="F229" s="72" t="s">
        <v>1210</v>
      </c>
      <c r="G229" s="73" t="s">
        <v>173</v>
      </c>
      <c r="H229" s="74">
        <v>12</v>
      </c>
      <c r="I229" s="252">
        <v>6600</v>
      </c>
      <c r="J229" s="74" t="s">
        <v>72</v>
      </c>
      <c r="K229" s="74" t="s">
        <v>71</v>
      </c>
      <c r="L229" s="74" t="s">
        <v>1495</v>
      </c>
      <c r="M229" s="24" t="s">
        <v>130</v>
      </c>
      <c r="N229" s="258">
        <v>9680</v>
      </c>
      <c r="O229" s="24" t="s">
        <v>1114</v>
      </c>
      <c r="P229" s="120">
        <v>45292</v>
      </c>
    </row>
    <row r="230" spans="1:16" s="15" customFormat="1" ht="120">
      <c r="A230" s="74" t="s">
        <v>1493</v>
      </c>
      <c r="B230" s="103" t="s">
        <v>1494</v>
      </c>
      <c r="C230" s="72" t="s">
        <v>1212</v>
      </c>
      <c r="D230" s="73">
        <v>3697</v>
      </c>
      <c r="E230" s="98" t="s">
        <v>121</v>
      </c>
      <c r="F230" s="72" t="s">
        <v>1213</v>
      </c>
      <c r="G230" s="73" t="s">
        <v>173</v>
      </c>
      <c r="H230" s="74" t="s">
        <v>1496</v>
      </c>
      <c r="I230" s="252">
        <v>3664</v>
      </c>
      <c r="J230" s="74" t="s">
        <v>65</v>
      </c>
      <c r="K230" s="74" t="s">
        <v>82</v>
      </c>
      <c r="L230" s="74" t="s">
        <v>1497</v>
      </c>
      <c r="M230" s="24" t="s">
        <v>1065</v>
      </c>
      <c r="N230" s="258">
        <v>10842</v>
      </c>
      <c r="O230" s="24" t="s">
        <v>1114</v>
      </c>
      <c r="P230" s="120">
        <v>45292</v>
      </c>
    </row>
    <row r="231" spans="1:16" s="15" customFormat="1" ht="45" hidden="1">
      <c r="A231" s="74" t="s">
        <v>1493</v>
      </c>
      <c r="B231" s="103" t="s">
        <v>1494</v>
      </c>
      <c r="C231" s="72" t="s">
        <v>1216</v>
      </c>
      <c r="D231" s="73">
        <v>3417</v>
      </c>
      <c r="E231" s="98" t="s">
        <v>121</v>
      </c>
      <c r="F231" s="72" t="s">
        <v>1217</v>
      </c>
      <c r="G231" s="73" t="s">
        <v>238</v>
      </c>
      <c r="H231" s="74">
        <v>2</v>
      </c>
      <c r="I231" s="252">
        <v>1040.06</v>
      </c>
      <c r="J231" s="74" t="s">
        <v>65</v>
      </c>
      <c r="K231" s="74" t="s">
        <v>71</v>
      </c>
      <c r="L231" s="99"/>
      <c r="M231" s="24" t="s">
        <v>112</v>
      </c>
      <c r="N231" s="258"/>
      <c r="O231" s="24" t="s">
        <v>1114</v>
      </c>
      <c r="P231" s="120">
        <v>45292</v>
      </c>
    </row>
    <row r="232" spans="1:16" s="15" customFormat="1" ht="30" hidden="1">
      <c r="A232" s="97" t="s">
        <v>1498</v>
      </c>
      <c r="B232" s="103" t="s">
        <v>1499</v>
      </c>
      <c r="C232" s="72" t="s">
        <v>1212</v>
      </c>
      <c r="D232" s="73">
        <v>3697</v>
      </c>
      <c r="E232" s="98" t="s">
        <v>121</v>
      </c>
      <c r="F232" s="72" t="s">
        <v>1213</v>
      </c>
      <c r="G232" s="73" t="s">
        <v>173</v>
      </c>
      <c r="H232" s="74" t="s">
        <v>1500</v>
      </c>
      <c r="I232" s="252">
        <v>1948.5</v>
      </c>
      <c r="J232" s="74" t="s">
        <v>72</v>
      </c>
      <c r="K232" s="74" t="s">
        <v>82</v>
      </c>
      <c r="L232" s="74"/>
      <c r="M232" s="24" t="s">
        <v>112</v>
      </c>
      <c r="N232" s="258"/>
      <c r="O232" s="24" t="s">
        <v>1114</v>
      </c>
      <c r="P232" s="120">
        <v>45292</v>
      </c>
    </row>
    <row r="233" spans="1:16" s="15" customFormat="1" ht="45">
      <c r="A233" s="208" t="s">
        <v>1498</v>
      </c>
      <c r="B233" s="103" t="s">
        <v>1499</v>
      </c>
      <c r="C233" s="72" t="s">
        <v>1227</v>
      </c>
      <c r="D233" s="73">
        <v>445995</v>
      </c>
      <c r="E233" s="98" t="s">
        <v>121</v>
      </c>
      <c r="F233" s="72" t="s">
        <v>1228</v>
      </c>
      <c r="G233" s="73" t="s">
        <v>127</v>
      </c>
      <c r="H233" s="74">
        <v>206</v>
      </c>
      <c r="I233" s="252">
        <v>1052.1600000000001</v>
      </c>
      <c r="J233" s="74" t="s">
        <v>65</v>
      </c>
      <c r="K233" s="74" t="s">
        <v>82</v>
      </c>
      <c r="L233" s="74" t="s">
        <v>1501</v>
      </c>
      <c r="M233" s="24" t="s">
        <v>1065</v>
      </c>
      <c r="N233" s="258">
        <v>229.92</v>
      </c>
      <c r="O233" s="24" t="s">
        <v>1114</v>
      </c>
      <c r="P233" s="120">
        <v>45292</v>
      </c>
    </row>
    <row r="234" spans="1:16" s="15" customFormat="1" ht="45" hidden="1">
      <c r="A234" s="194" t="s">
        <v>1498</v>
      </c>
      <c r="B234" s="103" t="s">
        <v>1499</v>
      </c>
      <c r="C234" s="72" t="s">
        <v>1216</v>
      </c>
      <c r="D234" s="73">
        <v>3417</v>
      </c>
      <c r="E234" s="98" t="s">
        <v>121</v>
      </c>
      <c r="F234" s="72" t="s">
        <v>1217</v>
      </c>
      <c r="G234" s="73" t="s">
        <v>238</v>
      </c>
      <c r="H234" s="74">
        <v>2</v>
      </c>
      <c r="I234" s="252">
        <v>735</v>
      </c>
      <c r="J234" s="74" t="s">
        <v>65</v>
      </c>
      <c r="K234" s="74" t="s">
        <v>71</v>
      </c>
      <c r="L234" s="99"/>
      <c r="M234" s="24" t="s">
        <v>112</v>
      </c>
      <c r="N234" s="258"/>
      <c r="O234" s="24" t="s">
        <v>1114</v>
      </c>
      <c r="P234" s="120">
        <v>45292</v>
      </c>
    </row>
    <row r="235" spans="1:16" s="15" customFormat="1" ht="30">
      <c r="A235" s="194" t="s">
        <v>1502</v>
      </c>
      <c r="B235" s="103" t="s">
        <v>1503</v>
      </c>
      <c r="C235" s="72" t="s">
        <v>1209</v>
      </c>
      <c r="D235" s="73">
        <v>24287</v>
      </c>
      <c r="E235" s="98" t="s">
        <v>121</v>
      </c>
      <c r="F235" s="72" t="s">
        <v>1210</v>
      </c>
      <c r="G235" s="73" t="s">
        <v>173</v>
      </c>
      <c r="H235" s="74">
        <v>12</v>
      </c>
      <c r="I235" s="252">
        <v>4502</v>
      </c>
      <c r="J235" s="74" t="s">
        <v>72</v>
      </c>
      <c r="K235" s="74" t="s">
        <v>71</v>
      </c>
      <c r="L235" s="74" t="s">
        <v>1504</v>
      </c>
      <c r="M235" s="24" t="s">
        <v>130</v>
      </c>
      <c r="N235" s="258">
        <v>8372</v>
      </c>
      <c r="O235" s="24" t="s">
        <v>1114</v>
      </c>
      <c r="P235" s="120">
        <v>45292</v>
      </c>
    </row>
    <row r="236" spans="1:16" s="15" customFormat="1" ht="30" hidden="1">
      <c r="A236" s="196" t="s">
        <v>1502</v>
      </c>
      <c r="B236" s="103" t="s">
        <v>1503</v>
      </c>
      <c r="C236" s="72" t="s">
        <v>1212</v>
      </c>
      <c r="D236" s="73">
        <v>3697</v>
      </c>
      <c r="E236" s="98" t="s">
        <v>121</v>
      </c>
      <c r="F236" s="72" t="s">
        <v>1213</v>
      </c>
      <c r="G236" s="73" t="s">
        <v>173</v>
      </c>
      <c r="H236" s="74" t="s">
        <v>1431</v>
      </c>
      <c r="I236" s="252">
        <v>8453</v>
      </c>
      <c r="J236" s="74" t="s">
        <v>72</v>
      </c>
      <c r="K236" s="74" t="s">
        <v>82</v>
      </c>
      <c r="L236" s="74"/>
      <c r="M236" s="24" t="s">
        <v>112</v>
      </c>
      <c r="N236" s="258"/>
      <c r="O236" s="24" t="s">
        <v>1114</v>
      </c>
      <c r="P236" s="120">
        <v>45292</v>
      </c>
    </row>
    <row r="237" spans="1:16" s="15" customFormat="1" ht="45">
      <c r="A237" s="194" t="s">
        <v>1502</v>
      </c>
      <c r="B237" s="103" t="s">
        <v>1503</v>
      </c>
      <c r="C237" s="72" t="s">
        <v>1216</v>
      </c>
      <c r="D237" s="73">
        <v>3417</v>
      </c>
      <c r="E237" s="98" t="s">
        <v>121</v>
      </c>
      <c r="F237" s="72" t="s">
        <v>1217</v>
      </c>
      <c r="G237" s="73" t="s">
        <v>238</v>
      </c>
      <c r="H237" s="74">
        <v>2</v>
      </c>
      <c r="I237" s="252">
        <v>1272.04</v>
      </c>
      <c r="J237" s="74" t="s">
        <v>65</v>
      </c>
      <c r="K237" s="74" t="s">
        <v>71</v>
      </c>
      <c r="L237" s="74" t="s">
        <v>1505</v>
      </c>
      <c r="M237" s="24" t="s">
        <v>1065</v>
      </c>
      <c r="N237" s="258">
        <v>1338.12</v>
      </c>
      <c r="O237" s="24" t="s">
        <v>1114</v>
      </c>
      <c r="P237" s="120">
        <v>45292</v>
      </c>
    </row>
    <row r="238" spans="1:16" s="15" customFormat="1" ht="45">
      <c r="A238" s="125" t="s">
        <v>1506</v>
      </c>
      <c r="B238" s="103" t="s">
        <v>1507</v>
      </c>
      <c r="C238" s="72" t="s">
        <v>1204</v>
      </c>
      <c r="D238" s="73" t="s">
        <v>1205</v>
      </c>
      <c r="E238" s="98" t="s">
        <v>121</v>
      </c>
      <c r="F238" s="72" t="s">
        <v>1233</v>
      </c>
      <c r="G238" s="73" t="s">
        <v>127</v>
      </c>
      <c r="H238" s="74" t="s">
        <v>1508</v>
      </c>
      <c r="I238" s="252">
        <v>3634</v>
      </c>
      <c r="J238" s="74" t="s">
        <v>65</v>
      </c>
      <c r="K238" s="74" t="s">
        <v>82</v>
      </c>
      <c r="L238" s="74" t="s">
        <v>1509</v>
      </c>
      <c r="M238" s="24" t="s">
        <v>1065</v>
      </c>
      <c r="N238" s="258">
        <v>3722.5</v>
      </c>
      <c r="O238" s="24" t="s">
        <v>1114</v>
      </c>
      <c r="P238" s="120">
        <v>45292</v>
      </c>
    </row>
    <row r="239" spans="1:16" s="15" customFormat="1" ht="30">
      <c r="A239" s="194" t="s">
        <v>1506</v>
      </c>
      <c r="B239" s="103" t="s">
        <v>1507</v>
      </c>
      <c r="C239" s="72" t="s">
        <v>1209</v>
      </c>
      <c r="D239" s="73">
        <v>24287</v>
      </c>
      <c r="E239" s="98" t="s">
        <v>121</v>
      </c>
      <c r="F239" s="72" t="s">
        <v>1210</v>
      </c>
      <c r="G239" s="73" t="s">
        <v>173</v>
      </c>
      <c r="H239" s="74">
        <v>12</v>
      </c>
      <c r="I239" s="252">
        <v>2600</v>
      </c>
      <c r="J239" s="74" t="s">
        <v>72</v>
      </c>
      <c r="K239" s="74" t="s">
        <v>71</v>
      </c>
      <c r="L239" s="74" t="s">
        <v>1510</v>
      </c>
      <c r="M239" s="24" t="s">
        <v>130</v>
      </c>
      <c r="N239" s="258">
        <v>4600</v>
      </c>
      <c r="O239" s="24" t="s">
        <v>1114</v>
      </c>
      <c r="P239" s="120">
        <v>45292</v>
      </c>
    </row>
    <row r="240" spans="1:16" s="15" customFormat="1" ht="30">
      <c r="A240" s="125" t="s">
        <v>1506</v>
      </c>
      <c r="B240" s="103" t="s">
        <v>1507</v>
      </c>
      <c r="C240" s="72" t="s">
        <v>1212</v>
      </c>
      <c r="D240" s="73">
        <v>3697</v>
      </c>
      <c r="E240" s="98" t="s">
        <v>121</v>
      </c>
      <c r="F240" s="72" t="s">
        <v>1213</v>
      </c>
      <c r="G240" s="73" t="s">
        <v>173</v>
      </c>
      <c r="H240" s="74" t="s">
        <v>1511</v>
      </c>
      <c r="I240" s="252">
        <v>11254</v>
      </c>
      <c r="J240" s="74" t="s">
        <v>65</v>
      </c>
      <c r="K240" s="74" t="s">
        <v>82</v>
      </c>
      <c r="L240" s="74" t="s">
        <v>1512</v>
      </c>
      <c r="M240" s="24" t="s">
        <v>1065</v>
      </c>
      <c r="N240" s="258">
        <v>6769</v>
      </c>
      <c r="O240" s="24" t="s">
        <v>1114</v>
      </c>
      <c r="P240" s="120">
        <v>45292</v>
      </c>
    </row>
    <row r="241" spans="1:16" s="15" customFormat="1" ht="30">
      <c r="A241" s="194" t="s">
        <v>1513</v>
      </c>
      <c r="B241" s="103" t="s">
        <v>801</v>
      </c>
      <c r="C241" s="72" t="s">
        <v>1209</v>
      </c>
      <c r="D241" s="73">
        <v>24287</v>
      </c>
      <c r="E241" s="98" t="s">
        <v>121</v>
      </c>
      <c r="F241" s="72" t="s">
        <v>1210</v>
      </c>
      <c r="G241" s="73" t="s">
        <v>173</v>
      </c>
      <c r="H241" s="74">
        <v>12</v>
      </c>
      <c r="I241" s="252">
        <v>47600</v>
      </c>
      <c r="J241" s="74" t="s">
        <v>72</v>
      </c>
      <c r="K241" s="74" t="s">
        <v>71</v>
      </c>
      <c r="L241" s="74" t="s">
        <v>1514</v>
      </c>
      <c r="M241" s="24" t="s">
        <v>130</v>
      </c>
      <c r="N241" s="258">
        <v>48800</v>
      </c>
      <c r="O241" s="24" t="s">
        <v>1114</v>
      </c>
      <c r="P241" s="120">
        <v>45292</v>
      </c>
    </row>
    <row r="242" spans="1:16" s="15" customFormat="1" ht="45">
      <c r="A242" s="194" t="s">
        <v>1513</v>
      </c>
      <c r="B242" s="103" t="s">
        <v>801</v>
      </c>
      <c r="C242" s="72" t="s">
        <v>1216</v>
      </c>
      <c r="D242" s="73">
        <v>3417</v>
      </c>
      <c r="E242" s="98" t="s">
        <v>121</v>
      </c>
      <c r="F242" s="72" t="s">
        <v>1217</v>
      </c>
      <c r="G242" s="73" t="s">
        <v>238</v>
      </c>
      <c r="H242" s="74">
        <v>2</v>
      </c>
      <c r="I242" s="252">
        <v>2408.4299999999998</v>
      </c>
      <c r="J242" s="74" t="s">
        <v>65</v>
      </c>
      <c r="K242" s="74" t="s">
        <v>71</v>
      </c>
      <c r="L242" s="74" t="s">
        <v>1515</v>
      </c>
      <c r="M242" s="24" t="s">
        <v>1065</v>
      </c>
      <c r="N242" s="258">
        <v>3722.91</v>
      </c>
      <c r="O242" s="24" t="s">
        <v>1114</v>
      </c>
      <c r="P242" s="120">
        <v>45292</v>
      </c>
    </row>
    <row r="243" spans="1:16" s="15" customFormat="1" ht="45" hidden="1">
      <c r="A243" s="194" t="s">
        <v>1516</v>
      </c>
      <c r="B243" s="103" t="s">
        <v>1517</v>
      </c>
      <c r="C243" s="72" t="s">
        <v>1216</v>
      </c>
      <c r="D243" s="73">
        <v>3417</v>
      </c>
      <c r="E243" s="98" t="s">
        <v>121</v>
      </c>
      <c r="F243" s="72" t="s">
        <v>1217</v>
      </c>
      <c r="G243" s="73" t="s">
        <v>238</v>
      </c>
      <c r="H243" s="74">
        <v>2</v>
      </c>
      <c r="I243" s="252">
        <v>1205</v>
      </c>
      <c r="J243" s="74" t="s">
        <v>65</v>
      </c>
      <c r="K243" s="74" t="s">
        <v>71</v>
      </c>
      <c r="L243" s="74"/>
      <c r="M243" s="24" t="s">
        <v>112</v>
      </c>
      <c r="N243" s="258"/>
      <c r="O243" s="24" t="s">
        <v>1114</v>
      </c>
      <c r="P243" s="120">
        <v>45292</v>
      </c>
    </row>
    <row r="244" spans="1:16" s="15" customFormat="1" ht="30">
      <c r="A244" s="194" t="s">
        <v>1518</v>
      </c>
      <c r="B244" s="103" t="s">
        <v>1519</v>
      </c>
      <c r="C244" s="72" t="s">
        <v>1209</v>
      </c>
      <c r="D244" s="127">
        <v>24287</v>
      </c>
      <c r="E244" s="129" t="s">
        <v>121</v>
      </c>
      <c r="F244" s="126" t="s">
        <v>1210</v>
      </c>
      <c r="G244" s="127" t="s">
        <v>173</v>
      </c>
      <c r="H244" s="128">
        <v>12</v>
      </c>
      <c r="I244" s="254">
        <v>6790</v>
      </c>
      <c r="J244" s="128" t="s">
        <v>72</v>
      </c>
      <c r="K244" s="128" t="s">
        <v>71</v>
      </c>
      <c r="L244" s="74" t="s">
        <v>1520</v>
      </c>
      <c r="M244" s="24" t="s">
        <v>1065</v>
      </c>
      <c r="N244" s="258">
        <v>9900</v>
      </c>
      <c r="O244" s="24" t="s">
        <v>1114</v>
      </c>
      <c r="P244" s="120">
        <v>45292</v>
      </c>
    </row>
    <row r="245" spans="1:16" s="15" customFormat="1" ht="60">
      <c r="A245" s="136" t="s">
        <v>1518</v>
      </c>
      <c r="B245" s="103" t="s">
        <v>1519</v>
      </c>
      <c r="C245" s="72" t="s">
        <v>1212</v>
      </c>
      <c r="D245" s="96">
        <v>3697</v>
      </c>
      <c r="E245" s="96" t="s">
        <v>121</v>
      </c>
      <c r="F245" s="96" t="s">
        <v>1213</v>
      </c>
      <c r="G245" s="163" t="s">
        <v>173</v>
      </c>
      <c r="H245" s="96" t="s">
        <v>1521</v>
      </c>
      <c r="I245" s="254">
        <v>26179.200000000001</v>
      </c>
      <c r="J245" s="96" t="s">
        <v>72</v>
      </c>
      <c r="K245" s="96" t="s">
        <v>82</v>
      </c>
      <c r="L245" s="74" t="s">
        <v>1522</v>
      </c>
      <c r="M245" s="24" t="s">
        <v>1065</v>
      </c>
      <c r="N245" s="258">
        <v>13979.22</v>
      </c>
      <c r="O245" s="24" t="s">
        <v>1114</v>
      </c>
      <c r="P245" s="120">
        <v>45292</v>
      </c>
    </row>
    <row r="246" spans="1:16" s="15" customFormat="1" ht="45" hidden="1">
      <c r="A246" s="261" t="s">
        <v>1523</v>
      </c>
      <c r="B246" s="103" t="s">
        <v>1524</v>
      </c>
      <c r="C246" s="72" t="s">
        <v>1204</v>
      </c>
      <c r="D246" s="96" t="s">
        <v>1205</v>
      </c>
      <c r="E246" s="96" t="s">
        <v>121</v>
      </c>
      <c r="F246" s="96" t="s">
        <v>1233</v>
      </c>
      <c r="G246" s="163" t="s">
        <v>127</v>
      </c>
      <c r="H246" s="96" t="s">
        <v>1525</v>
      </c>
      <c r="I246" s="253">
        <v>5480</v>
      </c>
      <c r="J246" s="96" t="s">
        <v>65</v>
      </c>
      <c r="K246" s="96" t="s">
        <v>82</v>
      </c>
      <c r="L246" s="74"/>
      <c r="M246" s="24" t="s">
        <v>112</v>
      </c>
      <c r="N246" s="258"/>
      <c r="O246" s="24" t="s">
        <v>1114</v>
      </c>
      <c r="P246" s="120">
        <v>45292</v>
      </c>
    </row>
    <row r="247" spans="1:16" s="15" customFormat="1" ht="30">
      <c r="A247" s="96" t="s">
        <v>1523</v>
      </c>
      <c r="B247" s="103" t="s">
        <v>1524</v>
      </c>
      <c r="C247" s="72" t="s">
        <v>1209</v>
      </c>
      <c r="D247" s="96">
        <v>24287</v>
      </c>
      <c r="E247" s="96" t="s">
        <v>121</v>
      </c>
      <c r="F247" s="96" t="s">
        <v>1210</v>
      </c>
      <c r="G247" s="163" t="s">
        <v>173</v>
      </c>
      <c r="H247" s="96">
        <v>12</v>
      </c>
      <c r="I247" s="253">
        <v>6480</v>
      </c>
      <c r="J247" s="96" t="s">
        <v>72</v>
      </c>
      <c r="K247" s="96" t="s">
        <v>71</v>
      </c>
      <c r="L247" s="74" t="s">
        <v>1526</v>
      </c>
      <c r="M247" s="24" t="s">
        <v>130</v>
      </c>
      <c r="N247" s="258">
        <v>8100</v>
      </c>
      <c r="O247" s="24" t="s">
        <v>1114</v>
      </c>
      <c r="P247" s="120">
        <v>45292</v>
      </c>
    </row>
    <row r="248" spans="1:16" s="15" customFormat="1" ht="30" hidden="1">
      <c r="A248" s="195" t="s">
        <v>1523</v>
      </c>
      <c r="B248" s="103" t="s">
        <v>1524</v>
      </c>
      <c r="C248" s="72" t="s">
        <v>1212</v>
      </c>
      <c r="D248" s="96">
        <v>3697</v>
      </c>
      <c r="E248" s="96" t="s">
        <v>121</v>
      </c>
      <c r="F248" s="96" t="s">
        <v>1213</v>
      </c>
      <c r="G248" s="163" t="s">
        <v>173</v>
      </c>
      <c r="H248" s="96" t="s">
        <v>1527</v>
      </c>
      <c r="I248" s="253">
        <v>1590</v>
      </c>
      <c r="J248" s="96" t="s">
        <v>72</v>
      </c>
      <c r="K248" s="96" t="s">
        <v>82</v>
      </c>
      <c r="L248" s="74"/>
      <c r="M248" s="24" t="s">
        <v>112</v>
      </c>
      <c r="N248" s="258"/>
      <c r="O248" s="24" t="s">
        <v>1114</v>
      </c>
      <c r="P248" s="120">
        <v>45292</v>
      </c>
    </row>
    <row r="249" spans="1:16" s="15" customFormat="1" ht="45" hidden="1">
      <c r="A249" s="96" t="s">
        <v>1523</v>
      </c>
      <c r="B249" s="103" t="s">
        <v>1524</v>
      </c>
      <c r="C249" s="72" t="s">
        <v>1227</v>
      </c>
      <c r="D249" s="96">
        <v>445995</v>
      </c>
      <c r="E249" s="96" t="s">
        <v>121</v>
      </c>
      <c r="F249" s="96" t="s">
        <v>1228</v>
      </c>
      <c r="G249" s="163" t="s">
        <v>127</v>
      </c>
      <c r="H249" s="96">
        <v>82</v>
      </c>
      <c r="I249" s="253">
        <v>414.4</v>
      </c>
      <c r="J249" s="74" t="s">
        <v>72</v>
      </c>
      <c r="K249" s="96" t="s">
        <v>82</v>
      </c>
      <c r="L249" s="74"/>
      <c r="M249" s="24" t="s">
        <v>112</v>
      </c>
      <c r="N249" s="258"/>
      <c r="O249" s="24" t="s">
        <v>1114</v>
      </c>
      <c r="P249" s="120">
        <v>45292</v>
      </c>
    </row>
    <row r="250" spans="1:16" s="15" customFormat="1" ht="45">
      <c r="A250" s="24" t="s">
        <v>1523</v>
      </c>
      <c r="B250" s="103" t="s">
        <v>1524</v>
      </c>
      <c r="C250" s="72" t="s">
        <v>1216</v>
      </c>
      <c r="D250" s="96">
        <v>3417</v>
      </c>
      <c r="E250" s="96" t="s">
        <v>121</v>
      </c>
      <c r="F250" s="96" t="s">
        <v>1217</v>
      </c>
      <c r="G250" s="163" t="s">
        <v>238</v>
      </c>
      <c r="H250" s="96">
        <v>2</v>
      </c>
      <c r="I250" s="253">
        <v>680</v>
      </c>
      <c r="J250" s="96" t="s">
        <v>65</v>
      </c>
      <c r="K250" s="96" t="s">
        <v>71</v>
      </c>
      <c r="L250" s="74" t="s">
        <v>1528</v>
      </c>
      <c r="M250" s="24" t="s">
        <v>130</v>
      </c>
      <c r="N250" s="258">
        <v>822.9</v>
      </c>
      <c r="O250" s="24" t="s">
        <v>1114</v>
      </c>
      <c r="P250" s="120">
        <v>45292</v>
      </c>
    </row>
    <row r="251" spans="1:16" s="15" customFormat="1" ht="60">
      <c r="A251" s="195" t="s">
        <v>1529</v>
      </c>
      <c r="B251" s="103" t="s">
        <v>1530</v>
      </c>
      <c r="C251" s="72" t="s">
        <v>1204</v>
      </c>
      <c r="D251" s="96" t="s">
        <v>1205</v>
      </c>
      <c r="E251" s="96" t="s">
        <v>121</v>
      </c>
      <c r="F251" s="96" t="s">
        <v>1233</v>
      </c>
      <c r="G251" s="163" t="s">
        <v>127</v>
      </c>
      <c r="H251" s="96" t="s">
        <v>1531</v>
      </c>
      <c r="I251" s="253">
        <v>4626.3999999999996</v>
      </c>
      <c r="J251" s="96" t="s">
        <v>65</v>
      </c>
      <c r="K251" s="96" t="s">
        <v>82</v>
      </c>
      <c r="L251" s="74" t="s">
        <v>1532</v>
      </c>
      <c r="M251" s="24" t="s">
        <v>1065</v>
      </c>
      <c r="N251" s="258">
        <v>4139</v>
      </c>
      <c r="O251" s="24" t="s">
        <v>1114</v>
      </c>
      <c r="P251" s="120">
        <v>45292</v>
      </c>
    </row>
    <row r="252" spans="1:16" s="15" customFormat="1" ht="45">
      <c r="A252" s="96" t="s">
        <v>1529</v>
      </c>
      <c r="B252" s="103" t="s">
        <v>1530</v>
      </c>
      <c r="C252" s="72" t="s">
        <v>1209</v>
      </c>
      <c r="D252" s="96">
        <v>24287</v>
      </c>
      <c r="E252" s="96" t="s">
        <v>121</v>
      </c>
      <c r="F252" s="96" t="s">
        <v>1210</v>
      </c>
      <c r="G252" s="163" t="s">
        <v>173</v>
      </c>
      <c r="H252" s="96">
        <v>12</v>
      </c>
      <c r="I252" s="253">
        <v>5520</v>
      </c>
      <c r="J252" s="96" t="s">
        <v>72</v>
      </c>
      <c r="K252" s="96" t="s">
        <v>71</v>
      </c>
      <c r="L252" s="74" t="s">
        <v>1533</v>
      </c>
      <c r="M252" s="24" t="s">
        <v>130</v>
      </c>
      <c r="N252" s="258">
        <v>10480</v>
      </c>
      <c r="O252" s="24" t="s">
        <v>1114</v>
      </c>
      <c r="P252" s="120">
        <v>45292</v>
      </c>
    </row>
    <row r="253" spans="1:16" s="15" customFormat="1" ht="90">
      <c r="A253" s="195" t="s">
        <v>1529</v>
      </c>
      <c r="B253" s="103" t="s">
        <v>1530</v>
      </c>
      <c r="C253" s="72" t="s">
        <v>1212</v>
      </c>
      <c r="D253" s="96">
        <v>3697</v>
      </c>
      <c r="E253" s="96" t="s">
        <v>121</v>
      </c>
      <c r="F253" s="96" t="s">
        <v>1213</v>
      </c>
      <c r="G253" s="163" t="s">
        <v>173</v>
      </c>
      <c r="H253" s="96" t="s">
        <v>1534</v>
      </c>
      <c r="I253" s="253">
        <v>2617.4</v>
      </c>
      <c r="J253" s="96" t="s">
        <v>65</v>
      </c>
      <c r="K253" s="96" t="s">
        <v>82</v>
      </c>
      <c r="L253" s="74" t="s">
        <v>1535</v>
      </c>
      <c r="M253" s="24" t="s">
        <v>1065</v>
      </c>
      <c r="N253" s="258">
        <v>5991</v>
      </c>
      <c r="O253" s="24" t="s">
        <v>1114</v>
      </c>
      <c r="P253" s="120">
        <v>45292</v>
      </c>
    </row>
    <row r="254" spans="1:16" s="15" customFormat="1" ht="45">
      <c r="A254" s="195" t="s">
        <v>1536</v>
      </c>
      <c r="B254" s="103" t="s">
        <v>1537</v>
      </c>
      <c r="C254" s="72" t="s">
        <v>1212</v>
      </c>
      <c r="D254" s="96">
        <v>3697</v>
      </c>
      <c r="E254" s="96" t="s">
        <v>121</v>
      </c>
      <c r="F254" s="96" t="s">
        <v>1213</v>
      </c>
      <c r="G254" s="163" t="s">
        <v>173</v>
      </c>
      <c r="H254" s="96" t="s">
        <v>1538</v>
      </c>
      <c r="I254" s="253">
        <v>5200</v>
      </c>
      <c r="J254" s="96" t="s">
        <v>65</v>
      </c>
      <c r="K254" s="96" t="s">
        <v>82</v>
      </c>
      <c r="L254" s="74" t="s">
        <v>1539</v>
      </c>
      <c r="M254" s="24" t="s">
        <v>1065</v>
      </c>
      <c r="N254" s="258">
        <v>25308.91</v>
      </c>
      <c r="O254" s="24" t="s">
        <v>1114</v>
      </c>
      <c r="P254" s="120">
        <v>45292</v>
      </c>
    </row>
    <row r="255" spans="1:16" s="15" customFormat="1" ht="30">
      <c r="A255" s="96" t="s">
        <v>1540</v>
      </c>
      <c r="B255" s="103" t="s">
        <v>1541</v>
      </c>
      <c r="C255" s="72" t="s">
        <v>1209</v>
      </c>
      <c r="D255" s="96">
        <v>24287</v>
      </c>
      <c r="E255" s="96" t="s">
        <v>121</v>
      </c>
      <c r="F255" s="96" t="s">
        <v>1210</v>
      </c>
      <c r="G255" s="163" t="s">
        <v>173</v>
      </c>
      <c r="H255" s="96">
        <v>12</v>
      </c>
      <c r="I255" s="253">
        <v>17779.919999999998</v>
      </c>
      <c r="J255" s="96" t="s">
        <v>72</v>
      </c>
      <c r="K255" s="96" t="s">
        <v>71</v>
      </c>
      <c r="L255" s="74" t="s">
        <v>1542</v>
      </c>
      <c r="M255" s="24" t="s">
        <v>130</v>
      </c>
      <c r="N255" s="258">
        <v>20400</v>
      </c>
      <c r="O255" s="24" t="s">
        <v>1114</v>
      </c>
      <c r="P255" s="120">
        <v>45292</v>
      </c>
    </row>
    <row r="256" spans="1:16" s="15" customFormat="1" ht="30" hidden="1">
      <c r="A256" s="195" t="s">
        <v>1540</v>
      </c>
      <c r="B256" s="103" t="s">
        <v>1541</v>
      </c>
      <c r="C256" s="72" t="s">
        <v>1212</v>
      </c>
      <c r="D256" s="96">
        <v>3697</v>
      </c>
      <c r="E256" s="96" t="s">
        <v>121</v>
      </c>
      <c r="F256" s="96" t="s">
        <v>1213</v>
      </c>
      <c r="G256" s="163" t="s">
        <v>173</v>
      </c>
      <c r="H256" s="96" t="s">
        <v>1543</v>
      </c>
      <c r="I256" s="253">
        <v>8640</v>
      </c>
      <c r="J256" s="74" t="s">
        <v>72</v>
      </c>
      <c r="K256" s="96" t="s">
        <v>82</v>
      </c>
      <c r="L256" s="74"/>
      <c r="M256" s="24" t="s">
        <v>112</v>
      </c>
      <c r="N256" s="258"/>
      <c r="O256" s="24" t="s">
        <v>1114</v>
      </c>
      <c r="P256" s="120">
        <v>45292</v>
      </c>
    </row>
    <row r="257" spans="1:16" s="15" customFormat="1" ht="45">
      <c r="A257" s="24" t="s">
        <v>1540</v>
      </c>
      <c r="B257" s="103" t="s">
        <v>1541</v>
      </c>
      <c r="C257" s="72" t="s">
        <v>1216</v>
      </c>
      <c r="D257" s="96">
        <v>3417</v>
      </c>
      <c r="E257" s="96" t="s">
        <v>121</v>
      </c>
      <c r="F257" s="96" t="s">
        <v>1217</v>
      </c>
      <c r="G257" s="163" t="s">
        <v>238</v>
      </c>
      <c r="H257" s="96">
        <v>2</v>
      </c>
      <c r="I257" s="253">
        <v>695.28</v>
      </c>
      <c r="J257" s="96" t="s">
        <v>65</v>
      </c>
      <c r="K257" s="96" t="s">
        <v>71</v>
      </c>
      <c r="L257" s="74" t="s">
        <v>1544</v>
      </c>
      <c r="M257" s="24" t="s">
        <v>1065</v>
      </c>
      <c r="N257" s="258">
        <v>1042.92</v>
      </c>
      <c r="O257" s="24" t="s">
        <v>1114</v>
      </c>
      <c r="P257" s="120">
        <v>45292</v>
      </c>
    </row>
    <row r="258" spans="1:16" s="15" customFormat="1" ht="30">
      <c r="A258" s="96" t="s">
        <v>1545</v>
      </c>
      <c r="B258" s="103" t="s">
        <v>1546</v>
      </c>
      <c r="C258" s="72" t="s">
        <v>1209</v>
      </c>
      <c r="D258" s="96">
        <v>24287</v>
      </c>
      <c r="E258" s="96" t="s">
        <v>121</v>
      </c>
      <c r="F258" s="96" t="s">
        <v>1210</v>
      </c>
      <c r="G258" s="163" t="s">
        <v>173</v>
      </c>
      <c r="H258" s="96">
        <v>12</v>
      </c>
      <c r="I258" s="253">
        <v>10020</v>
      </c>
      <c r="J258" s="162" t="s">
        <v>72</v>
      </c>
      <c r="K258" s="162" t="s">
        <v>71</v>
      </c>
      <c r="L258" s="74" t="s">
        <v>1547</v>
      </c>
      <c r="M258" s="24" t="s">
        <v>130</v>
      </c>
      <c r="N258" s="258">
        <v>6960</v>
      </c>
      <c r="O258" s="24" t="s">
        <v>1114</v>
      </c>
      <c r="P258" s="120">
        <v>45292</v>
      </c>
    </row>
    <row r="259" spans="1:16" s="15" customFormat="1" ht="120">
      <c r="A259" s="195" t="s">
        <v>1545</v>
      </c>
      <c r="B259" s="103" t="s">
        <v>1546</v>
      </c>
      <c r="C259" s="72" t="s">
        <v>1212</v>
      </c>
      <c r="D259" s="96">
        <v>3697</v>
      </c>
      <c r="E259" s="96" t="s">
        <v>121</v>
      </c>
      <c r="F259" s="96" t="s">
        <v>1213</v>
      </c>
      <c r="G259" s="163" t="s">
        <v>173</v>
      </c>
      <c r="H259" s="96" t="s">
        <v>1548</v>
      </c>
      <c r="I259" s="253">
        <v>34877.800000000003</v>
      </c>
      <c r="J259" s="74" t="s">
        <v>72</v>
      </c>
      <c r="K259" s="96" t="s">
        <v>82</v>
      </c>
      <c r="L259" s="74" t="s">
        <v>1549</v>
      </c>
      <c r="M259" s="24" t="s">
        <v>1065</v>
      </c>
      <c r="N259" s="258">
        <v>18039</v>
      </c>
      <c r="O259" s="24" t="s">
        <v>1114</v>
      </c>
      <c r="P259" s="120">
        <v>45292</v>
      </c>
    </row>
    <row r="260" spans="1:16" s="15" customFormat="1" ht="90">
      <c r="A260" s="195" t="s">
        <v>1545</v>
      </c>
      <c r="B260" s="103" t="s">
        <v>1546</v>
      </c>
      <c r="C260" s="72" t="s">
        <v>1216</v>
      </c>
      <c r="D260" s="96">
        <v>3417</v>
      </c>
      <c r="E260" s="96" t="s">
        <v>121</v>
      </c>
      <c r="F260" s="96" t="s">
        <v>1217</v>
      </c>
      <c r="G260" s="163" t="s">
        <v>238</v>
      </c>
      <c r="H260" s="96">
        <v>2</v>
      </c>
      <c r="I260" s="253">
        <v>3902</v>
      </c>
      <c r="J260" s="96" t="s">
        <v>65</v>
      </c>
      <c r="K260" s="96" t="s">
        <v>71</v>
      </c>
      <c r="L260" s="74" t="s">
        <v>1550</v>
      </c>
      <c r="M260" s="24" t="s">
        <v>1065</v>
      </c>
      <c r="N260" s="258">
        <v>5298.82</v>
      </c>
      <c r="O260" s="24" t="s">
        <v>1114</v>
      </c>
      <c r="P260" s="120">
        <v>45292</v>
      </c>
    </row>
    <row r="261" spans="1:16" s="15" customFormat="1" ht="75">
      <c r="A261" s="193" t="s">
        <v>1551</v>
      </c>
      <c r="B261" s="103" t="s">
        <v>1552</v>
      </c>
      <c r="C261" s="72" t="s">
        <v>1212</v>
      </c>
      <c r="D261" s="96">
        <v>3697</v>
      </c>
      <c r="E261" s="96" t="s">
        <v>121</v>
      </c>
      <c r="F261" s="96" t="s">
        <v>1213</v>
      </c>
      <c r="G261" s="163" t="s">
        <v>173</v>
      </c>
      <c r="H261" s="96" t="s">
        <v>1553</v>
      </c>
      <c r="I261" s="253">
        <v>5711</v>
      </c>
      <c r="J261" s="74" t="s">
        <v>72</v>
      </c>
      <c r="K261" s="96" t="s">
        <v>82</v>
      </c>
      <c r="L261" s="74" t="s">
        <v>1554</v>
      </c>
      <c r="M261" s="24" t="s">
        <v>1065</v>
      </c>
      <c r="N261" s="258">
        <v>5960</v>
      </c>
      <c r="O261" s="24" t="s">
        <v>1114</v>
      </c>
      <c r="P261" s="120">
        <v>45292</v>
      </c>
    </row>
    <row r="262" spans="1:16" s="15" customFormat="1" ht="45" hidden="1">
      <c r="A262" s="193" t="s">
        <v>1551</v>
      </c>
      <c r="B262" s="103" t="s">
        <v>1552</v>
      </c>
      <c r="C262" s="72" t="s">
        <v>1216</v>
      </c>
      <c r="D262" s="96">
        <v>3417</v>
      </c>
      <c r="E262" s="96" t="s">
        <v>121</v>
      </c>
      <c r="F262" s="96" t="s">
        <v>1217</v>
      </c>
      <c r="G262" s="163" t="s">
        <v>238</v>
      </c>
      <c r="H262" s="96">
        <v>2</v>
      </c>
      <c r="I262" s="253">
        <v>1200</v>
      </c>
      <c r="J262" s="96" t="s">
        <v>65</v>
      </c>
      <c r="K262" s="96" t="s">
        <v>71</v>
      </c>
      <c r="L262" s="74"/>
      <c r="M262" s="24" t="s">
        <v>112</v>
      </c>
      <c r="N262" s="258"/>
      <c r="O262" s="24" t="s">
        <v>1114</v>
      </c>
      <c r="P262" s="120">
        <v>45292</v>
      </c>
    </row>
    <row r="263" spans="1:16" s="15" customFormat="1" ht="45">
      <c r="A263" s="194" t="s">
        <v>1555</v>
      </c>
      <c r="B263" s="103" t="s">
        <v>1556</v>
      </c>
      <c r="C263" s="72" t="s">
        <v>1209</v>
      </c>
      <c r="D263" s="96">
        <v>24287</v>
      </c>
      <c r="E263" s="96" t="s">
        <v>121</v>
      </c>
      <c r="F263" s="96" t="s">
        <v>1210</v>
      </c>
      <c r="G263" s="163" t="s">
        <v>173</v>
      </c>
      <c r="H263" s="96">
        <v>12</v>
      </c>
      <c r="I263" s="253">
        <v>4500</v>
      </c>
      <c r="J263" s="74" t="s">
        <v>72</v>
      </c>
      <c r="K263" s="96" t="s">
        <v>71</v>
      </c>
      <c r="L263" s="74" t="s">
        <v>1557</v>
      </c>
      <c r="M263" s="24" t="s">
        <v>1065</v>
      </c>
      <c r="N263" s="258">
        <v>4650</v>
      </c>
      <c r="O263" s="24" t="s">
        <v>1114</v>
      </c>
      <c r="P263" s="120">
        <v>45292</v>
      </c>
    </row>
    <row r="264" spans="1:16" s="15" customFormat="1" ht="45">
      <c r="A264" s="125" t="s">
        <v>1555</v>
      </c>
      <c r="B264" s="103" t="s">
        <v>1556</v>
      </c>
      <c r="C264" s="72" t="s">
        <v>1216</v>
      </c>
      <c r="D264" s="96">
        <v>3417</v>
      </c>
      <c r="E264" s="96" t="s">
        <v>121</v>
      </c>
      <c r="F264" s="96" t="s">
        <v>1217</v>
      </c>
      <c r="G264" s="163" t="s">
        <v>238</v>
      </c>
      <c r="H264" s="96">
        <v>2</v>
      </c>
      <c r="I264" s="253">
        <v>4499.32</v>
      </c>
      <c r="J264" s="96" t="s">
        <v>65</v>
      </c>
      <c r="K264" s="96" t="s">
        <v>71</v>
      </c>
      <c r="L264" s="74" t="s">
        <v>1558</v>
      </c>
      <c r="M264" s="24" t="s">
        <v>1065</v>
      </c>
      <c r="N264" s="258">
        <v>1805</v>
      </c>
      <c r="O264" s="24" t="s">
        <v>1114</v>
      </c>
      <c r="P264" s="120">
        <v>45292</v>
      </c>
    </row>
    <row r="265" spans="1:16" s="15" customFormat="1" ht="30">
      <c r="A265" s="194" t="s">
        <v>1559</v>
      </c>
      <c r="B265" s="103" t="s">
        <v>1560</v>
      </c>
      <c r="C265" s="72" t="s">
        <v>1209</v>
      </c>
      <c r="D265" s="96">
        <v>24287</v>
      </c>
      <c r="E265" s="96" t="s">
        <v>121</v>
      </c>
      <c r="F265" s="96" t="s">
        <v>1210</v>
      </c>
      <c r="G265" s="163" t="s">
        <v>173</v>
      </c>
      <c r="H265" s="96">
        <v>12</v>
      </c>
      <c r="I265" s="253">
        <v>10820</v>
      </c>
      <c r="J265" s="96" t="s">
        <v>72</v>
      </c>
      <c r="K265" s="96" t="s">
        <v>71</v>
      </c>
      <c r="L265" s="74" t="s">
        <v>1561</v>
      </c>
      <c r="M265" s="24" t="s">
        <v>130</v>
      </c>
      <c r="N265" s="258">
        <v>12060</v>
      </c>
      <c r="O265" s="24" t="s">
        <v>1114</v>
      </c>
      <c r="P265" s="120">
        <v>45292</v>
      </c>
    </row>
    <row r="266" spans="1:16" s="15" customFormat="1" ht="30">
      <c r="A266" s="194" t="s">
        <v>1562</v>
      </c>
      <c r="B266" s="103" t="s">
        <v>1563</v>
      </c>
      <c r="C266" s="72" t="s">
        <v>1209</v>
      </c>
      <c r="D266" s="96">
        <v>24287</v>
      </c>
      <c r="E266" s="96" t="s">
        <v>121</v>
      </c>
      <c r="F266" s="96" t="s">
        <v>1210</v>
      </c>
      <c r="G266" s="163" t="s">
        <v>173</v>
      </c>
      <c r="H266" s="96">
        <v>12</v>
      </c>
      <c r="I266" s="253">
        <v>30500</v>
      </c>
      <c r="J266" s="74" t="s">
        <v>72</v>
      </c>
      <c r="K266" s="96" t="s">
        <v>71</v>
      </c>
      <c r="L266" s="74" t="s">
        <v>1564</v>
      </c>
      <c r="M266" s="24" t="s">
        <v>130</v>
      </c>
      <c r="N266" s="258">
        <v>48300</v>
      </c>
      <c r="O266" s="24" t="s">
        <v>1114</v>
      </c>
      <c r="P266" s="120">
        <v>45292</v>
      </c>
    </row>
    <row r="267" spans="1:16" s="15" customFormat="1" ht="45">
      <c r="A267" s="125" t="s">
        <v>1562</v>
      </c>
      <c r="B267" s="103" t="s">
        <v>1563</v>
      </c>
      <c r="C267" s="72" t="s">
        <v>1216</v>
      </c>
      <c r="D267" s="96">
        <v>3417</v>
      </c>
      <c r="E267" s="96" t="s">
        <v>121</v>
      </c>
      <c r="F267" s="96" t="s">
        <v>1217</v>
      </c>
      <c r="G267" s="163" t="s">
        <v>238</v>
      </c>
      <c r="H267" s="96">
        <v>2</v>
      </c>
      <c r="I267" s="253">
        <v>2597.4699999999998</v>
      </c>
      <c r="J267" s="96" t="s">
        <v>65</v>
      </c>
      <c r="K267" s="96" t="s">
        <v>71</v>
      </c>
      <c r="L267" s="74" t="s">
        <v>1565</v>
      </c>
      <c r="M267" s="24" t="s">
        <v>130</v>
      </c>
      <c r="N267" s="258">
        <v>2448</v>
      </c>
      <c r="O267" s="24" t="s">
        <v>1114</v>
      </c>
      <c r="P267" s="120">
        <v>45292</v>
      </c>
    </row>
    <row r="268" spans="1:16" s="15" customFormat="1" ht="30">
      <c r="A268" s="194" t="s">
        <v>1566</v>
      </c>
      <c r="B268" s="103" t="s">
        <v>1567</v>
      </c>
      <c r="C268" s="72" t="s">
        <v>1209</v>
      </c>
      <c r="D268" s="96">
        <v>24287</v>
      </c>
      <c r="E268" s="96" t="s">
        <v>121</v>
      </c>
      <c r="F268" s="96" t="s">
        <v>1210</v>
      </c>
      <c r="G268" s="163" t="s">
        <v>173</v>
      </c>
      <c r="H268" s="96">
        <v>12</v>
      </c>
      <c r="I268" s="253">
        <v>5800</v>
      </c>
      <c r="J268" s="74" t="s">
        <v>65</v>
      </c>
      <c r="K268" s="96" t="s">
        <v>71</v>
      </c>
      <c r="L268" s="74" t="s">
        <v>1568</v>
      </c>
      <c r="M268" s="24" t="s">
        <v>130</v>
      </c>
      <c r="N268" s="258">
        <v>5600</v>
      </c>
      <c r="O268" s="24" t="s">
        <v>1114</v>
      </c>
      <c r="P268" s="120">
        <v>45292</v>
      </c>
    </row>
    <row r="269" spans="1:16" s="15" customFormat="1" ht="45">
      <c r="A269" s="125" t="s">
        <v>1566</v>
      </c>
      <c r="B269" s="103" t="s">
        <v>1567</v>
      </c>
      <c r="C269" s="72" t="s">
        <v>1216</v>
      </c>
      <c r="D269" s="96">
        <v>3417</v>
      </c>
      <c r="E269" s="96" t="s">
        <v>121</v>
      </c>
      <c r="F269" s="96" t="s">
        <v>1217</v>
      </c>
      <c r="G269" s="163" t="s">
        <v>238</v>
      </c>
      <c r="H269" s="96">
        <v>2</v>
      </c>
      <c r="I269" s="253">
        <v>2856</v>
      </c>
      <c r="J269" s="96" t="s">
        <v>65</v>
      </c>
      <c r="K269" s="96" t="s">
        <v>71</v>
      </c>
      <c r="L269" s="74" t="s">
        <v>1569</v>
      </c>
      <c r="M269" s="24" t="s">
        <v>130</v>
      </c>
      <c r="N269" s="258">
        <v>3040</v>
      </c>
      <c r="O269" s="24" t="s">
        <v>1114</v>
      </c>
      <c r="P269" s="120">
        <v>45292</v>
      </c>
    </row>
    <row r="270" spans="1:16" s="15" customFormat="1" ht="30">
      <c r="A270" s="194" t="s">
        <v>1570</v>
      </c>
      <c r="B270" s="103" t="s">
        <v>1571</v>
      </c>
      <c r="C270" s="72" t="s">
        <v>1209</v>
      </c>
      <c r="D270" s="96">
        <v>24287</v>
      </c>
      <c r="E270" s="96" t="s">
        <v>121</v>
      </c>
      <c r="F270" s="96" t="s">
        <v>1210</v>
      </c>
      <c r="G270" s="163" t="s">
        <v>173</v>
      </c>
      <c r="H270" s="96">
        <v>12</v>
      </c>
      <c r="I270" s="253">
        <v>11880</v>
      </c>
      <c r="J270" s="96" t="s">
        <v>72</v>
      </c>
      <c r="K270" s="96" t="s">
        <v>71</v>
      </c>
      <c r="L270" s="74" t="s">
        <v>1572</v>
      </c>
      <c r="M270" s="24" t="s">
        <v>130</v>
      </c>
      <c r="N270" s="258">
        <v>15360</v>
      </c>
      <c r="O270" s="24" t="s">
        <v>1114</v>
      </c>
      <c r="P270" s="120">
        <v>45292</v>
      </c>
    </row>
    <row r="271" spans="1:16" s="15" customFormat="1" ht="30">
      <c r="A271" s="125" t="s">
        <v>1570</v>
      </c>
      <c r="B271" s="103" t="s">
        <v>1571</v>
      </c>
      <c r="C271" s="72" t="s">
        <v>1212</v>
      </c>
      <c r="D271" s="96">
        <v>3697</v>
      </c>
      <c r="E271" s="96" t="s">
        <v>121</v>
      </c>
      <c r="F271" s="96" t="s">
        <v>1213</v>
      </c>
      <c r="G271" s="163" t="s">
        <v>173</v>
      </c>
      <c r="H271" s="96" t="s">
        <v>1573</v>
      </c>
      <c r="I271" s="253">
        <v>1605.07</v>
      </c>
      <c r="J271" s="96" t="s">
        <v>72</v>
      </c>
      <c r="K271" s="96" t="s">
        <v>82</v>
      </c>
      <c r="L271" s="74" t="s">
        <v>1574</v>
      </c>
      <c r="M271" s="24" t="s">
        <v>1065</v>
      </c>
      <c r="N271" s="258">
        <v>2118.91</v>
      </c>
      <c r="O271" s="24" t="s">
        <v>1114</v>
      </c>
      <c r="P271" s="120">
        <v>45292</v>
      </c>
    </row>
    <row r="272" spans="1:16" s="15" customFormat="1" ht="45">
      <c r="A272" s="125" t="s">
        <v>1575</v>
      </c>
      <c r="B272" s="103" t="s">
        <v>1576</v>
      </c>
      <c r="C272" s="72" t="s">
        <v>1204</v>
      </c>
      <c r="D272" s="96" t="s">
        <v>1205</v>
      </c>
      <c r="E272" s="96" t="s">
        <v>121</v>
      </c>
      <c r="F272" s="96" t="s">
        <v>1233</v>
      </c>
      <c r="G272" s="163" t="s">
        <v>127</v>
      </c>
      <c r="H272" s="96" t="s">
        <v>1577</v>
      </c>
      <c r="I272" s="253">
        <v>2438.5</v>
      </c>
      <c r="J272" s="96" t="s">
        <v>65</v>
      </c>
      <c r="K272" s="96" t="s">
        <v>82</v>
      </c>
      <c r="L272" s="74" t="s">
        <v>1578</v>
      </c>
      <c r="M272" s="24" t="s">
        <v>1065</v>
      </c>
      <c r="N272" s="258">
        <v>1521</v>
      </c>
      <c r="O272" s="24" t="s">
        <v>1114</v>
      </c>
      <c r="P272" s="120">
        <v>45292</v>
      </c>
    </row>
    <row r="273" spans="1:16" s="15" customFormat="1" ht="30" hidden="1">
      <c r="A273" s="194" t="s">
        <v>1579</v>
      </c>
      <c r="B273" s="103" t="s">
        <v>1576</v>
      </c>
      <c r="C273" s="72" t="s">
        <v>1209</v>
      </c>
      <c r="D273" s="96">
        <v>24287</v>
      </c>
      <c r="E273" s="96" t="s">
        <v>121</v>
      </c>
      <c r="F273" s="96" t="s">
        <v>1210</v>
      </c>
      <c r="G273" s="163" t="s">
        <v>173</v>
      </c>
      <c r="H273" s="96">
        <v>12</v>
      </c>
      <c r="I273" s="253">
        <v>6336</v>
      </c>
      <c r="J273" s="96" t="s">
        <v>72</v>
      </c>
      <c r="K273" s="96" t="s">
        <v>71</v>
      </c>
      <c r="L273" s="74"/>
      <c r="M273" s="24" t="s">
        <v>112</v>
      </c>
      <c r="N273" s="258"/>
      <c r="O273" s="24" t="s">
        <v>1114</v>
      </c>
      <c r="P273" s="120">
        <v>45292</v>
      </c>
    </row>
    <row r="274" spans="1:16" s="15" customFormat="1" ht="150">
      <c r="A274" s="136" t="s">
        <v>1579</v>
      </c>
      <c r="B274" s="103" t="s">
        <v>1576</v>
      </c>
      <c r="C274" s="72" t="s">
        <v>1212</v>
      </c>
      <c r="D274" s="96">
        <v>3697</v>
      </c>
      <c r="E274" s="96" t="s">
        <v>121</v>
      </c>
      <c r="F274" s="96" t="s">
        <v>1213</v>
      </c>
      <c r="G274" s="163" t="s">
        <v>173</v>
      </c>
      <c r="H274" s="96" t="s">
        <v>1580</v>
      </c>
      <c r="I274" s="253">
        <v>2394</v>
      </c>
      <c r="J274" s="74" t="s">
        <v>65</v>
      </c>
      <c r="K274" s="96" t="s">
        <v>82</v>
      </c>
      <c r="L274" s="74" t="s">
        <v>1581</v>
      </c>
      <c r="M274" s="24" t="s">
        <v>130</v>
      </c>
      <c r="N274" s="258">
        <v>9016</v>
      </c>
      <c r="O274" s="24" t="s">
        <v>1114</v>
      </c>
      <c r="P274" s="120">
        <v>45292</v>
      </c>
    </row>
    <row r="275" spans="1:16" s="15" customFormat="1" ht="45">
      <c r="A275" s="195" t="s">
        <v>1579</v>
      </c>
      <c r="B275" s="103" t="s">
        <v>1576</v>
      </c>
      <c r="C275" s="72" t="s">
        <v>1216</v>
      </c>
      <c r="D275" s="96">
        <v>3417</v>
      </c>
      <c r="E275" s="96" t="s">
        <v>121</v>
      </c>
      <c r="F275" s="96" t="s">
        <v>1217</v>
      </c>
      <c r="G275" s="163" t="s">
        <v>238</v>
      </c>
      <c r="H275" s="96">
        <v>2</v>
      </c>
      <c r="I275" s="253">
        <v>665.1</v>
      </c>
      <c r="J275" s="96" t="s">
        <v>65</v>
      </c>
      <c r="K275" s="96" t="s">
        <v>71</v>
      </c>
      <c r="L275" s="24" t="s">
        <v>1582</v>
      </c>
      <c r="M275" s="24" t="s">
        <v>1065</v>
      </c>
      <c r="N275" s="258">
        <v>702.05</v>
      </c>
      <c r="O275" s="24" t="s">
        <v>1114</v>
      </c>
      <c r="P275" s="120">
        <v>45292</v>
      </c>
    </row>
    <row r="276" spans="1:16" s="15" customFormat="1" ht="60">
      <c r="A276" s="195" t="s">
        <v>1583</v>
      </c>
      <c r="B276" s="103" t="s">
        <v>1584</v>
      </c>
      <c r="C276" s="72" t="s">
        <v>1212</v>
      </c>
      <c r="D276" s="96">
        <v>3697</v>
      </c>
      <c r="E276" s="96" t="s">
        <v>121</v>
      </c>
      <c r="F276" s="96" t="s">
        <v>1213</v>
      </c>
      <c r="G276" s="163" t="s">
        <v>173</v>
      </c>
      <c r="H276" s="96" t="s">
        <v>1585</v>
      </c>
      <c r="I276" s="253">
        <v>7747.5</v>
      </c>
      <c r="J276" s="96" t="s">
        <v>72</v>
      </c>
      <c r="K276" s="96" t="s">
        <v>82</v>
      </c>
      <c r="L276" s="74" t="s">
        <v>1586</v>
      </c>
      <c r="M276" s="24" t="s">
        <v>1065</v>
      </c>
      <c r="N276" s="258">
        <v>5936.4</v>
      </c>
      <c r="O276" s="24" t="s">
        <v>1114</v>
      </c>
      <c r="P276" s="120">
        <v>45292</v>
      </c>
    </row>
    <row r="277" spans="1:16" s="15" customFormat="1" ht="45">
      <c r="A277" s="195" t="s">
        <v>1587</v>
      </c>
      <c r="B277" s="103" t="s">
        <v>1588</v>
      </c>
      <c r="C277" s="72" t="s">
        <v>1204</v>
      </c>
      <c r="D277" s="96" t="s">
        <v>1205</v>
      </c>
      <c r="E277" s="96" t="s">
        <v>121</v>
      </c>
      <c r="F277" s="96" t="s">
        <v>1233</v>
      </c>
      <c r="G277" s="163" t="s">
        <v>127</v>
      </c>
      <c r="H277" s="96" t="s">
        <v>1589</v>
      </c>
      <c r="I277" s="253">
        <v>12416.6</v>
      </c>
      <c r="J277" s="96" t="s">
        <v>65</v>
      </c>
      <c r="K277" s="96" t="s">
        <v>82</v>
      </c>
      <c r="L277" s="74" t="s">
        <v>1590</v>
      </c>
      <c r="M277" s="24" t="s">
        <v>130</v>
      </c>
      <c r="N277" s="258">
        <v>7375</v>
      </c>
      <c r="O277" s="24" t="s">
        <v>1114</v>
      </c>
      <c r="P277" s="120">
        <v>45292</v>
      </c>
    </row>
    <row r="278" spans="1:16" s="15" customFormat="1" ht="30">
      <c r="A278" s="96" t="s">
        <v>1587</v>
      </c>
      <c r="B278" s="103" t="s">
        <v>1588</v>
      </c>
      <c r="C278" s="72" t="s">
        <v>1209</v>
      </c>
      <c r="D278" s="96">
        <v>24287</v>
      </c>
      <c r="E278" s="96" t="s">
        <v>121</v>
      </c>
      <c r="F278" s="96" t="s">
        <v>1210</v>
      </c>
      <c r="G278" s="163" t="s">
        <v>173</v>
      </c>
      <c r="H278" s="96">
        <v>12</v>
      </c>
      <c r="I278" s="253">
        <v>10800</v>
      </c>
      <c r="J278" s="96" t="s">
        <v>72</v>
      </c>
      <c r="K278" s="96" t="s">
        <v>71</v>
      </c>
      <c r="L278" s="74" t="s">
        <v>1591</v>
      </c>
      <c r="M278" s="24" t="s">
        <v>130</v>
      </c>
      <c r="N278" s="258">
        <v>10820</v>
      </c>
      <c r="O278" s="24" t="s">
        <v>1114</v>
      </c>
      <c r="P278" s="120">
        <v>45292</v>
      </c>
    </row>
    <row r="279" spans="1:16" s="15" customFormat="1" ht="45">
      <c r="A279" s="71" t="s">
        <v>1587</v>
      </c>
      <c r="B279" s="103" t="s">
        <v>1588</v>
      </c>
      <c r="C279" s="72" t="s">
        <v>1212</v>
      </c>
      <c r="D279" s="96">
        <v>3697</v>
      </c>
      <c r="E279" s="96" t="s">
        <v>121</v>
      </c>
      <c r="F279" s="96" t="s">
        <v>1213</v>
      </c>
      <c r="G279" s="163" t="s">
        <v>173</v>
      </c>
      <c r="H279" s="96" t="s">
        <v>1592</v>
      </c>
      <c r="I279" s="253">
        <v>9209.0400000000009</v>
      </c>
      <c r="J279" s="74" t="s">
        <v>72</v>
      </c>
      <c r="K279" s="96" t="s">
        <v>82</v>
      </c>
      <c r="L279" s="74" t="s">
        <v>1593</v>
      </c>
      <c r="M279" s="24" t="s">
        <v>1065</v>
      </c>
      <c r="N279" s="258">
        <v>6929.5</v>
      </c>
      <c r="O279" s="24" t="s">
        <v>1114</v>
      </c>
      <c r="P279" s="120">
        <v>45292</v>
      </c>
    </row>
    <row r="280" spans="1:16" s="15" customFormat="1" ht="45">
      <c r="A280" s="193" t="s">
        <v>1587</v>
      </c>
      <c r="B280" s="103" t="s">
        <v>1588</v>
      </c>
      <c r="C280" s="72" t="s">
        <v>1216</v>
      </c>
      <c r="D280" s="96">
        <v>3417</v>
      </c>
      <c r="E280" s="96" t="s">
        <v>121</v>
      </c>
      <c r="F280" s="96" t="s">
        <v>1217</v>
      </c>
      <c r="G280" s="163" t="s">
        <v>238</v>
      </c>
      <c r="H280" s="96">
        <v>2</v>
      </c>
      <c r="I280" s="253">
        <v>3928.02</v>
      </c>
      <c r="J280" s="74" t="s">
        <v>65</v>
      </c>
      <c r="K280" s="96" t="s">
        <v>71</v>
      </c>
      <c r="L280" s="129" t="s">
        <v>1594</v>
      </c>
      <c r="M280" s="24" t="s">
        <v>130</v>
      </c>
      <c r="N280" s="258">
        <v>3928.02</v>
      </c>
      <c r="O280" s="24" t="s">
        <v>1114</v>
      </c>
      <c r="P280" s="120">
        <v>45292</v>
      </c>
    </row>
    <row r="281" spans="1:16" s="15" customFormat="1" ht="45" hidden="1">
      <c r="A281" s="125" t="s">
        <v>1595</v>
      </c>
      <c r="B281" s="103" t="s">
        <v>1596</v>
      </c>
      <c r="C281" s="72" t="s">
        <v>1216</v>
      </c>
      <c r="D281" s="96">
        <v>3417</v>
      </c>
      <c r="E281" s="96" t="s">
        <v>121</v>
      </c>
      <c r="F281" s="96" t="s">
        <v>1217</v>
      </c>
      <c r="G281" s="163" t="s">
        <v>238</v>
      </c>
      <c r="H281" s="96">
        <v>2</v>
      </c>
      <c r="I281" s="253">
        <v>324</v>
      </c>
      <c r="J281" s="96" t="s">
        <v>65</v>
      </c>
      <c r="K281" s="96" t="s">
        <v>71</v>
      </c>
      <c r="L281" s="71"/>
      <c r="M281" s="24" t="s">
        <v>112</v>
      </c>
      <c r="N281" s="258"/>
      <c r="O281" s="24" t="s">
        <v>1114</v>
      </c>
      <c r="P281" s="120">
        <v>45292</v>
      </c>
    </row>
    <row r="282" spans="1:16" s="15" customFormat="1" ht="60">
      <c r="A282" s="125" t="s">
        <v>1597</v>
      </c>
      <c r="B282" s="103" t="s">
        <v>1598</v>
      </c>
      <c r="C282" s="72" t="s">
        <v>1204</v>
      </c>
      <c r="D282" s="96" t="s">
        <v>1205</v>
      </c>
      <c r="E282" s="96" t="s">
        <v>121</v>
      </c>
      <c r="F282" s="96" t="s">
        <v>1233</v>
      </c>
      <c r="G282" s="163" t="s">
        <v>127</v>
      </c>
      <c r="H282" s="96" t="s">
        <v>1599</v>
      </c>
      <c r="I282" s="253">
        <v>2534.15</v>
      </c>
      <c r="J282" s="96" t="s">
        <v>65</v>
      </c>
      <c r="K282" s="96" t="s">
        <v>82</v>
      </c>
      <c r="L282" s="74" t="s">
        <v>1600</v>
      </c>
      <c r="M282" s="24" t="s">
        <v>1065</v>
      </c>
      <c r="N282" s="258">
        <v>2719.3</v>
      </c>
      <c r="O282" s="24" t="s">
        <v>1114</v>
      </c>
      <c r="P282" s="120">
        <v>45292</v>
      </c>
    </row>
    <row r="283" spans="1:16" s="15" customFormat="1" ht="30">
      <c r="A283" s="194" t="s">
        <v>1597</v>
      </c>
      <c r="B283" s="103" t="s">
        <v>1598</v>
      </c>
      <c r="C283" s="72" t="s">
        <v>1209</v>
      </c>
      <c r="D283" s="96">
        <v>24287</v>
      </c>
      <c r="E283" s="96" t="s">
        <v>121</v>
      </c>
      <c r="F283" s="96" t="s">
        <v>1210</v>
      </c>
      <c r="G283" s="163" t="s">
        <v>173</v>
      </c>
      <c r="H283" s="96">
        <v>12</v>
      </c>
      <c r="I283" s="253">
        <v>6240</v>
      </c>
      <c r="J283" s="96" t="s">
        <v>72</v>
      </c>
      <c r="K283" s="96" t="s">
        <v>71</v>
      </c>
      <c r="L283" s="74" t="s">
        <v>1601</v>
      </c>
      <c r="M283" s="24" t="s">
        <v>130</v>
      </c>
      <c r="N283" s="258">
        <v>6300</v>
      </c>
      <c r="O283" s="24" t="s">
        <v>1114</v>
      </c>
      <c r="P283" s="120">
        <v>45292</v>
      </c>
    </row>
    <row r="284" spans="1:16" s="15" customFormat="1" ht="75">
      <c r="A284" s="194" t="s">
        <v>1597</v>
      </c>
      <c r="B284" s="103" t="s">
        <v>1598</v>
      </c>
      <c r="C284" s="72" t="s">
        <v>1212</v>
      </c>
      <c r="D284" s="96">
        <v>3697</v>
      </c>
      <c r="E284" s="96" t="s">
        <v>121</v>
      </c>
      <c r="F284" s="96" t="s">
        <v>1213</v>
      </c>
      <c r="G284" s="163" t="s">
        <v>173</v>
      </c>
      <c r="H284" s="96" t="s">
        <v>1602</v>
      </c>
      <c r="I284" s="253">
        <v>2179.1999999999998</v>
      </c>
      <c r="J284" s="96" t="s">
        <v>72</v>
      </c>
      <c r="K284" s="96" t="s">
        <v>82</v>
      </c>
      <c r="L284" s="74" t="s">
        <v>1603</v>
      </c>
      <c r="M284" s="24" t="s">
        <v>1065</v>
      </c>
      <c r="N284" s="258">
        <v>8352.7000000000007</v>
      </c>
      <c r="O284" s="24" t="s">
        <v>1114</v>
      </c>
      <c r="P284" s="120">
        <v>45292</v>
      </c>
    </row>
    <row r="285" spans="1:16" s="15" customFormat="1" ht="60">
      <c r="A285" s="194" t="s">
        <v>1597</v>
      </c>
      <c r="B285" s="103" t="s">
        <v>1598</v>
      </c>
      <c r="C285" s="72" t="s">
        <v>1227</v>
      </c>
      <c r="D285" s="96">
        <v>445995</v>
      </c>
      <c r="E285" s="96" t="s">
        <v>121</v>
      </c>
      <c r="F285" s="96" t="s">
        <v>1228</v>
      </c>
      <c r="G285" s="163" t="s">
        <v>127</v>
      </c>
      <c r="H285" s="96">
        <v>70</v>
      </c>
      <c r="I285" s="253">
        <v>601.20000000000005</v>
      </c>
      <c r="J285" s="74" t="s">
        <v>65</v>
      </c>
      <c r="K285" s="96" t="s">
        <v>82</v>
      </c>
      <c r="L285" s="74" t="s">
        <v>1604</v>
      </c>
      <c r="M285" s="24" t="s">
        <v>1065</v>
      </c>
      <c r="N285" s="258">
        <v>660.96</v>
      </c>
      <c r="O285" s="24" t="s">
        <v>1114</v>
      </c>
      <c r="P285" s="120">
        <v>45292</v>
      </c>
    </row>
    <row r="286" spans="1:16" s="15" customFormat="1" ht="45">
      <c r="A286" s="125" t="s">
        <v>1597</v>
      </c>
      <c r="B286" s="103" t="s">
        <v>1598</v>
      </c>
      <c r="C286" s="72" t="s">
        <v>1216</v>
      </c>
      <c r="D286" s="96">
        <v>3417</v>
      </c>
      <c r="E286" s="96" t="s">
        <v>121</v>
      </c>
      <c r="F286" s="96" t="s">
        <v>1217</v>
      </c>
      <c r="G286" s="163" t="s">
        <v>238</v>
      </c>
      <c r="H286" s="96">
        <v>2</v>
      </c>
      <c r="I286" s="253">
        <v>484.1</v>
      </c>
      <c r="J286" s="96" t="s">
        <v>65</v>
      </c>
      <c r="K286" s="96" t="s">
        <v>71</v>
      </c>
      <c r="L286" s="74" t="s">
        <v>1605</v>
      </c>
      <c r="M286" s="24" t="s">
        <v>130</v>
      </c>
      <c r="N286" s="258">
        <v>484.1</v>
      </c>
      <c r="O286" s="24" t="s">
        <v>1114</v>
      </c>
      <c r="P286" s="120">
        <v>45292</v>
      </c>
    </row>
    <row r="287" spans="1:16" s="15" customFormat="1" ht="45">
      <c r="A287" s="125" t="s">
        <v>1606</v>
      </c>
      <c r="B287" s="103" t="s">
        <v>1607</v>
      </c>
      <c r="C287" s="72" t="s">
        <v>1204</v>
      </c>
      <c r="D287" s="96" t="s">
        <v>1205</v>
      </c>
      <c r="E287" s="96" t="s">
        <v>121</v>
      </c>
      <c r="F287" s="96" t="s">
        <v>1206</v>
      </c>
      <c r="G287" s="163" t="s">
        <v>127</v>
      </c>
      <c r="H287" s="96" t="s">
        <v>1608</v>
      </c>
      <c r="I287" s="253">
        <v>6450</v>
      </c>
      <c r="J287" s="96" t="s">
        <v>65</v>
      </c>
      <c r="K287" s="96" t="s">
        <v>82</v>
      </c>
      <c r="L287" s="74" t="s">
        <v>1609</v>
      </c>
      <c r="M287" s="24" t="s">
        <v>130</v>
      </c>
      <c r="N287" s="258">
        <v>9480</v>
      </c>
      <c r="O287" s="24" t="s">
        <v>1114</v>
      </c>
      <c r="P287" s="120">
        <v>45292</v>
      </c>
    </row>
    <row r="288" spans="1:16" s="15" customFormat="1" ht="30">
      <c r="A288" s="194" t="s">
        <v>1606</v>
      </c>
      <c r="B288" s="103" t="s">
        <v>1607</v>
      </c>
      <c r="C288" s="72" t="s">
        <v>1212</v>
      </c>
      <c r="D288" s="96">
        <v>3697</v>
      </c>
      <c r="E288" s="96" t="s">
        <v>121</v>
      </c>
      <c r="F288" s="96" t="s">
        <v>1213</v>
      </c>
      <c r="G288" s="163" t="s">
        <v>173</v>
      </c>
      <c r="H288" s="96" t="s">
        <v>1610</v>
      </c>
      <c r="I288" s="253">
        <v>1253.72</v>
      </c>
      <c r="J288" s="96" t="s">
        <v>65</v>
      </c>
      <c r="K288" s="96" t="s">
        <v>82</v>
      </c>
      <c r="L288" s="74" t="s">
        <v>1611</v>
      </c>
      <c r="M288" s="24" t="s">
        <v>1065</v>
      </c>
      <c r="N288" s="258">
        <v>1449</v>
      </c>
      <c r="O288" s="24" t="s">
        <v>1114</v>
      </c>
      <c r="P288" s="120">
        <v>45292</v>
      </c>
    </row>
    <row r="289" spans="1:16" s="15" customFormat="1" ht="45" hidden="1">
      <c r="A289" s="196" t="s">
        <v>1606</v>
      </c>
      <c r="B289" s="103" t="s">
        <v>1607</v>
      </c>
      <c r="C289" s="72" t="s">
        <v>1227</v>
      </c>
      <c r="D289" s="96">
        <v>445995</v>
      </c>
      <c r="E289" s="96" t="s">
        <v>121</v>
      </c>
      <c r="F289" s="96" t="s">
        <v>1228</v>
      </c>
      <c r="G289" s="163" t="s">
        <v>127</v>
      </c>
      <c r="H289" s="96">
        <v>134</v>
      </c>
      <c r="I289" s="253">
        <v>689.5</v>
      </c>
      <c r="J289" s="96" t="s">
        <v>72</v>
      </c>
      <c r="K289" s="96" t="s">
        <v>82</v>
      </c>
      <c r="L289" s="74"/>
      <c r="M289" s="24" t="s">
        <v>112</v>
      </c>
      <c r="N289" s="258"/>
      <c r="O289" s="24" t="s">
        <v>1114</v>
      </c>
      <c r="P289" s="120">
        <v>45292</v>
      </c>
    </row>
    <row r="290" spans="1:16" s="15" customFormat="1" ht="30.75">
      <c r="A290" s="194" t="s">
        <v>1612</v>
      </c>
      <c r="B290" s="103" t="s">
        <v>1613</v>
      </c>
      <c r="C290" s="72" t="s">
        <v>1209</v>
      </c>
      <c r="D290" s="96">
        <v>24287</v>
      </c>
      <c r="E290" s="96" t="s">
        <v>121</v>
      </c>
      <c r="F290" s="96" t="s">
        <v>1210</v>
      </c>
      <c r="G290" s="163" t="s">
        <v>173</v>
      </c>
      <c r="H290" s="96">
        <v>12</v>
      </c>
      <c r="I290" s="253">
        <v>19950</v>
      </c>
      <c r="J290" s="96" t="s">
        <v>339</v>
      </c>
      <c r="K290" s="96" t="s">
        <v>71</v>
      </c>
      <c r="L290" s="74" t="s">
        <v>1614</v>
      </c>
      <c r="M290" s="24" t="s">
        <v>130</v>
      </c>
      <c r="N290" s="258">
        <v>22390</v>
      </c>
      <c r="O290" s="24" t="s">
        <v>1114</v>
      </c>
      <c r="P290" s="120">
        <v>45292</v>
      </c>
    </row>
    <row r="291" spans="1:16" s="15" customFormat="1" ht="30">
      <c r="A291" s="196" t="s">
        <v>1615</v>
      </c>
      <c r="B291" s="103" t="s">
        <v>1616</v>
      </c>
      <c r="C291" s="72" t="s">
        <v>1209</v>
      </c>
      <c r="D291" s="96">
        <v>24287</v>
      </c>
      <c r="E291" s="96" t="s">
        <v>121</v>
      </c>
      <c r="F291" s="96" t="s">
        <v>1210</v>
      </c>
      <c r="G291" s="163" t="s">
        <v>173</v>
      </c>
      <c r="H291" s="96">
        <v>12</v>
      </c>
      <c r="I291" s="253">
        <v>6650</v>
      </c>
      <c r="J291" s="96" t="s">
        <v>72</v>
      </c>
      <c r="K291" s="96" t="s">
        <v>71</v>
      </c>
      <c r="L291" s="74" t="s">
        <v>1617</v>
      </c>
      <c r="M291" s="24" t="s">
        <v>130</v>
      </c>
      <c r="N291" s="258">
        <v>6935</v>
      </c>
      <c r="O291" s="24" t="s">
        <v>1114</v>
      </c>
      <c r="P291" s="120">
        <v>45292</v>
      </c>
    </row>
    <row r="292" spans="1:16" s="15" customFormat="1" ht="30" hidden="1">
      <c r="A292" s="74" t="s">
        <v>1615</v>
      </c>
      <c r="B292" s="103" t="s">
        <v>1616</v>
      </c>
      <c r="C292" s="72" t="s">
        <v>1212</v>
      </c>
      <c r="D292" s="96">
        <v>3697</v>
      </c>
      <c r="E292" s="96" t="s">
        <v>121</v>
      </c>
      <c r="F292" s="96" t="s">
        <v>1213</v>
      </c>
      <c r="G292" s="163" t="s">
        <v>173</v>
      </c>
      <c r="H292" s="96" t="s">
        <v>1618</v>
      </c>
      <c r="I292" s="253">
        <v>3633.22</v>
      </c>
      <c r="J292" s="96" t="s">
        <v>72</v>
      </c>
      <c r="K292" s="96" t="s">
        <v>82</v>
      </c>
      <c r="L292" s="74"/>
      <c r="M292" s="24" t="s">
        <v>112</v>
      </c>
      <c r="N292" s="258"/>
      <c r="O292" s="24" t="s">
        <v>1114</v>
      </c>
      <c r="P292" s="120">
        <v>45292</v>
      </c>
    </row>
    <row r="293" spans="1:16" s="15" customFormat="1" ht="45">
      <c r="A293" s="193" t="s">
        <v>1619</v>
      </c>
      <c r="B293" s="103" t="s">
        <v>1620</v>
      </c>
      <c r="C293" s="72" t="s">
        <v>1204</v>
      </c>
      <c r="D293" s="96" t="s">
        <v>1205</v>
      </c>
      <c r="E293" s="96" t="s">
        <v>121</v>
      </c>
      <c r="F293" s="96" t="s">
        <v>1206</v>
      </c>
      <c r="G293" s="163" t="s">
        <v>127</v>
      </c>
      <c r="H293" s="96" t="s">
        <v>1621</v>
      </c>
      <c r="I293" s="253">
        <v>2112.7199999999998</v>
      </c>
      <c r="J293" s="96" t="s">
        <v>65</v>
      </c>
      <c r="K293" s="96" t="s">
        <v>82</v>
      </c>
      <c r="L293" s="74" t="s">
        <v>1622</v>
      </c>
      <c r="M293" s="24" t="s">
        <v>1065</v>
      </c>
      <c r="N293" s="258">
        <v>1699.3</v>
      </c>
      <c r="O293" s="24" t="s">
        <v>1114</v>
      </c>
      <c r="P293" s="120">
        <v>45292</v>
      </c>
    </row>
    <row r="294" spans="1:16" s="15" customFormat="1" ht="30">
      <c r="A294" s="71" t="s">
        <v>1619</v>
      </c>
      <c r="B294" s="103" t="s">
        <v>1620</v>
      </c>
      <c r="C294" s="72" t="s">
        <v>1209</v>
      </c>
      <c r="D294" s="96">
        <v>24287</v>
      </c>
      <c r="E294" s="96" t="s">
        <v>121</v>
      </c>
      <c r="F294" s="96" t="s">
        <v>1210</v>
      </c>
      <c r="G294" s="163" t="s">
        <v>173</v>
      </c>
      <c r="H294" s="96">
        <v>12</v>
      </c>
      <c r="I294" s="253">
        <v>13410</v>
      </c>
      <c r="J294" s="96" t="s">
        <v>72</v>
      </c>
      <c r="K294" s="96" t="s">
        <v>71</v>
      </c>
      <c r="L294" s="74" t="s">
        <v>1623</v>
      </c>
      <c r="M294" s="24" t="s">
        <v>1065</v>
      </c>
      <c r="N294" s="258">
        <v>14240</v>
      </c>
      <c r="O294" s="24" t="s">
        <v>1114</v>
      </c>
      <c r="P294" s="120">
        <v>45292</v>
      </c>
    </row>
    <row r="295" spans="1:16" s="15" customFormat="1" ht="30">
      <c r="A295" s="194" t="s">
        <v>1619</v>
      </c>
      <c r="B295" s="103" t="s">
        <v>1620</v>
      </c>
      <c r="C295" s="72" t="s">
        <v>1212</v>
      </c>
      <c r="D295" s="96">
        <v>3697</v>
      </c>
      <c r="E295" s="96" t="s">
        <v>121</v>
      </c>
      <c r="F295" s="96" t="s">
        <v>1213</v>
      </c>
      <c r="G295" s="163" t="s">
        <v>173</v>
      </c>
      <c r="H295" s="96" t="s">
        <v>1624</v>
      </c>
      <c r="I295" s="253">
        <v>3870</v>
      </c>
      <c r="J295" s="74" t="s">
        <v>72</v>
      </c>
      <c r="K295" s="96" t="s">
        <v>82</v>
      </c>
      <c r="L295" s="74" t="s">
        <v>1625</v>
      </c>
      <c r="M295" s="24" t="s">
        <v>1065</v>
      </c>
      <c r="N295" s="258">
        <v>2401.3000000000002</v>
      </c>
      <c r="O295" s="24" t="s">
        <v>1114</v>
      </c>
      <c r="P295" s="120">
        <v>45292</v>
      </c>
    </row>
    <row r="296" spans="1:16" s="15" customFormat="1" ht="45" hidden="1">
      <c r="A296" s="125" t="s">
        <v>1619</v>
      </c>
      <c r="B296" s="103" t="s">
        <v>1620</v>
      </c>
      <c r="C296" s="72" t="s">
        <v>1216</v>
      </c>
      <c r="D296" s="96">
        <v>3417</v>
      </c>
      <c r="E296" s="96" t="s">
        <v>121</v>
      </c>
      <c r="F296" s="96" t="s">
        <v>1217</v>
      </c>
      <c r="G296" s="163" t="s">
        <v>238</v>
      </c>
      <c r="H296" s="96">
        <v>2</v>
      </c>
      <c r="I296" s="253">
        <v>1256</v>
      </c>
      <c r="J296" s="96" t="s">
        <v>65</v>
      </c>
      <c r="K296" s="96" t="s">
        <v>71</v>
      </c>
      <c r="L296" s="74"/>
      <c r="M296" s="24" t="s">
        <v>112</v>
      </c>
      <c r="N296" s="258"/>
      <c r="O296" s="24" t="s">
        <v>1114</v>
      </c>
      <c r="P296" s="120">
        <v>45292</v>
      </c>
    </row>
    <row r="297" spans="1:16" s="15" customFormat="1" ht="30">
      <c r="A297" s="196" t="s">
        <v>1626</v>
      </c>
      <c r="B297" s="103" t="s">
        <v>1627</v>
      </c>
      <c r="C297" s="72" t="s">
        <v>1209</v>
      </c>
      <c r="D297" s="96">
        <v>24287</v>
      </c>
      <c r="E297" s="96" t="s">
        <v>121</v>
      </c>
      <c r="F297" s="96" t="s">
        <v>1210</v>
      </c>
      <c r="G297" s="163" t="s">
        <v>173</v>
      </c>
      <c r="H297" s="96">
        <v>12</v>
      </c>
      <c r="I297" s="253">
        <v>19800</v>
      </c>
      <c r="J297" s="96" t="s">
        <v>72</v>
      </c>
      <c r="K297" s="96" t="s">
        <v>71</v>
      </c>
      <c r="L297" s="74" t="s">
        <v>1628</v>
      </c>
      <c r="M297" s="24" t="s">
        <v>130</v>
      </c>
      <c r="N297" s="258">
        <v>17540</v>
      </c>
      <c r="O297" s="24" t="s">
        <v>1114</v>
      </c>
      <c r="P297" s="120">
        <v>45292</v>
      </c>
    </row>
    <row r="298" spans="1:16" s="15" customFormat="1" ht="45">
      <c r="A298" s="125" t="s">
        <v>1629</v>
      </c>
      <c r="B298" s="103" t="s">
        <v>1630</v>
      </c>
      <c r="C298" s="72" t="s">
        <v>1204</v>
      </c>
      <c r="D298" s="96" t="s">
        <v>1205</v>
      </c>
      <c r="E298" s="96" t="s">
        <v>121</v>
      </c>
      <c r="F298" s="96" t="s">
        <v>1233</v>
      </c>
      <c r="G298" s="163" t="s">
        <v>127</v>
      </c>
      <c r="H298" s="96" t="s">
        <v>1631</v>
      </c>
      <c r="I298" s="253">
        <v>7988.4</v>
      </c>
      <c r="J298" s="96" t="s">
        <v>65</v>
      </c>
      <c r="K298" s="96" t="s">
        <v>82</v>
      </c>
      <c r="L298" s="74" t="s">
        <v>1632</v>
      </c>
      <c r="M298" s="24" t="s">
        <v>130</v>
      </c>
      <c r="N298" s="258">
        <v>7980</v>
      </c>
      <c r="O298" s="24" t="s">
        <v>1114</v>
      </c>
      <c r="P298" s="120">
        <v>45292</v>
      </c>
    </row>
    <row r="299" spans="1:16" s="15" customFormat="1" ht="30">
      <c r="A299" s="125" t="s">
        <v>1629</v>
      </c>
      <c r="B299" s="103" t="s">
        <v>1630</v>
      </c>
      <c r="C299" s="72" t="s">
        <v>1209</v>
      </c>
      <c r="D299" s="96">
        <v>24287</v>
      </c>
      <c r="E299" s="96" t="s">
        <v>121</v>
      </c>
      <c r="F299" s="96" t="s">
        <v>1210</v>
      </c>
      <c r="G299" s="163" t="s">
        <v>173</v>
      </c>
      <c r="H299" s="96">
        <v>12</v>
      </c>
      <c r="I299" s="253">
        <v>8205</v>
      </c>
      <c r="J299" s="96" t="s">
        <v>72</v>
      </c>
      <c r="K299" s="96" t="s">
        <v>71</v>
      </c>
      <c r="L299" s="74" t="s">
        <v>1633</v>
      </c>
      <c r="M299" s="24" t="s">
        <v>130</v>
      </c>
      <c r="N299" s="258">
        <v>8965</v>
      </c>
      <c r="O299" s="24" t="s">
        <v>1114</v>
      </c>
      <c r="P299" s="120">
        <v>45292</v>
      </c>
    </row>
    <row r="300" spans="1:16" s="15" customFormat="1" ht="30" hidden="1">
      <c r="A300" s="194" t="s">
        <v>1629</v>
      </c>
      <c r="B300" s="103" t="s">
        <v>1630</v>
      </c>
      <c r="C300" s="72" t="s">
        <v>1212</v>
      </c>
      <c r="D300" s="96">
        <v>3697</v>
      </c>
      <c r="E300" s="96" t="s">
        <v>121</v>
      </c>
      <c r="F300" s="96" t="s">
        <v>1213</v>
      </c>
      <c r="G300" s="163" t="s">
        <v>173</v>
      </c>
      <c r="H300" s="96" t="s">
        <v>1634</v>
      </c>
      <c r="I300" s="253">
        <v>7853.2</v>
      </c>
      <c r="J300" s="96" t="s">
        <v>72</v>
      </c>
      <c r="K300" s="96" t="s">
        <v>82</v>
      </c>
      <c r="L300" s="74"/>
      <c r="M300" s="24" t="s">
        <v>112</v>
      </c>
      <c r="N300" s="258"/>
      <c r="O300" s="24" t="s">
        <v>1114</v>
      </c>
      <c r="P300" s="120">
        <v>45292</v>
      </c>
    </row>
    <row r="301" spans="1:16" s="15" customFormat="1" ht="45">
      <c r="A301" s="196" t="s">
        <v>1629</v>
      </c>
      <c r="B301" s="103" t="s">
        <v>1630</v>
      </c>
      <c r="C301" s="72" t="s">
        <v>1227</v>
      </c>
      <c r="D301" s="96">
        <v>445995</v>
      </c>
      <c r="E301" s="96" t="s">
        <v>121</v>
      </c>
      <c r="F301" s="96" t="s">
        <v>1228</v>
      </c>
      <c r="G301" s="163" t="s">
        <v>127</v>
      </c>
      <c r="H301" s="96">
        <v>224</v>
      </c>
      <c r="I301" s="253">
        <v>2446.1999999999998</v>
      </c>
      <c r="J301" s="74" t="s">
        <v>72</v>
      </c>
      <c r="K301" s="96" t="s">
        <v>82</v>
      </c>
      <c r="L301" s="74" t="s">
        <v>1635</v>
      </c>
      <c r="M301" s="24" t="s">
        <v>1065</v>
      </c>
      <c r="N301" s="258">
        <v>2376</v>
      </c>
      <c r="O301" s="24" t="s">
        <v>1114</v>
      </c>
      <c r="P301" s="120">
        <v>45292</v>
      </c>
    </row>
    <row r="302" spans="1:16" s="15" customFormat="1" ht="45">
      <c r="A302" s="125" t="s">
        <v>1629</v>
      </c>
      <c r="B302" s="103" t="s">
        <v>1630</v>
      </c>
      <c r="C302" s="72" t="s">
        <v>1216</v>
      </c>
      <c r="D302" s="96">
        <v>3417</v>
      </c>
      <c r="E302" s="96" t="s">
        <v>121</v>
      </c>
      <c r="F302" s="96" t="s">
        <v>1217</v>
      </c>
      <c r="G302" s="163" t="s">
        <v>238</v>
      </c>
      <c r="H302" s="96">
        <v>2</v>
      </c>
      <c r="I302" s="253">
        <v>3717.48</v>
      </c>
      <c r="J302" s="96" t="s">
        <v>65</v>
      </c>
      <c r="K302" s="96" t="s">
        <v>71</v>
      </c>
      <c r="L302" s="74" t="s">
        <v>1636</v>
      </c>
      <c r="M302" s="24" t="s">
        <v>1065</v>
      </c>
      <c r="N302" s="258">
        <v>3717.48</v>
      </c>
      <c r="O302" s="24" t="s">
        <v>1114</v>
      </c>
      <c r="P302" s="120">
        <v>45292</v>
      </c>
    </row>
    <row r="303" spans="1:16" s="15" customFormat="1" ht="60">
      <c r="A303" s="125" t="s">
        <v>1637</v>
      </c>
      <c r="B303" s="103" t="s">
        <v>1638</v>
      </c>
      <c r="C303" s="72" t="s">
        <v>1204</v>
      </c>
      <c r="D303" s="96" t="s">
        <v>1205</v>
      </c>
      <c r="E303" s="96" t="s">
        <v>121</v>
      </c>
      <c r="F303" s="96" t="s">
        <v>1233</v>
      </c>
      <c r="G303" s="163" t="s">
        <v>127</v>
      </c>
      <c r="H303" s="96" t="s">
        <v>1639</v>
      </c>
      <c r="I303" s="253">
        <v>6641.28</v>
      </c>
      <c r="J303" s="96" t="s">
        <v>65</v>
      </c>
      <c r="K303" s="96" t="s">
        <v>82</v>
      </c>
      <c r="L303" s="74" t="s">
        <v>1640</v>
      </c>
      <c r="M303" s="24" t="s">
        <v>1065</v>
      </c>
      <c r="N303" s="258">
        <v>5517.6</v>
      </c>
      <c r="O303" s="24" t="s">
        <v>1114</v>
      </c>
      <c r="P303" s="120">
        <v>45292</v>
      </c>
    </row>
    <row r="304" spans="1:16" s="15" customFormat="1" ht="30">
      <c r="A304" s="136" t="s">
        <v>1637</v>
      </c>
      <c r="B304" s="103" t="s">
        <v>1638</v>
      </c>
      <c r="C304" s="72" t="s">
        <v>1209</v>
      </c>
      <c r="D304" s="96">
        <v>24287</v>
      </c>
      <c r="E304" s="96" t="s">
        <v>121</v>
      </c>
      <c r="F304" s="96" t="s">
        <v>1210</v>
      </c>
      <c r="G304" s="163" t="s">
        <v>173</v>
      </c>
      <c r="H304" s="96">
        <v>12</v>
      </c>
      <c r="I304" s="253">
        <v>3185</v>
      </c>
      <c r="J304" s="96" t="s">
        <v>72</v>
      </c>
      <c r="K304" s="96" t="s">
        <v>71</v>
      </c>
      <c r="L304" s="74" t="s">
        <v>1641</v>
      </c>
      <c r="M304" s="24" t="s">
        <v>130</v>
      </c>
      <c r="N304" s="258">
        <v>4020</v>
      </c>
      <c r="O304" s="24" t="s">
        <v>1114</v>
      </c>
      <c r="P304" s="120">
        <v>45292</v>
      </c>
    </row>
    <row r="305" spans="1:16" s="15" customFormat="1" ht="90">
      <c r="A305" s="96" t="s">
        <v>1637</v>
      </c>
      <c r="B305" s="103" t="s">
        <v>1638</v>
      </c>
      <c r="C305" s="72" t="s">
        <v>1212</v>
      </c>
      <c r="D305" s="96">
        <v>3697</v>
      </c>
      <c r="E305" s="96" t="s">
        <v>121</v>
      </c>
      <c r="F305" s="96" t="s">
        <v>1213</v>
      </c>
      <c r="G305" s="163" t="s">
        <v>173</v>
      </c>
      <c r="H305" s="96" t="s">
        <v>1642</v>
      </c>
      <c r="I305" s="253">
        <v>13180</v>
      </c>
      <c r="J305" s="96" t="s">
        <v>65</v>
      </c>
      <c r="K305" s="96" t="s">
        <v>82</v>
      </c>
      <c r="L305" s="74" t="s">
        <v>1643</v>
      </c>
      <c r="M305" s="24" t="s">
        <v>1065</v>
      </c>
      <c r="N305" s="258">
        <v>10100</v>
      </c>
      <c r="O305" s="24" t="s">
        <v>1114</v>
      </c>
      <c r="P305" s="120">
        <v>45292</v>
      </c>
    </row>
    <row r="306" spans="1:16" s="15" customFormat="1" ht="60">
      <c r="A306" s="195" t="s">
        <v>1637</v>
      </c>
      <c r="B306" s="103" t="s">
        <v>1638</v>
      </c>
      <c r="C306" s="72" t="s">
        <v>1227</v>
      </c>
      <c r="D306" s="96">
        <v>445995</v>
      </c>
      <c r="E306" s="96" t="s">
        <v>121</v>
      </c>
      <c r="F306" s="96" t="s">
        <v>1228</v>
      </c>
      <c r="G306" s="163" t="s">
        <v>127</v>
      </c>
      <c r="H306" s="96">
        <v>680</v>
      </c>
      <c r="I306" s="253">
        <v>3710.48</v>
      </c>
      <c r="J306" s="96" t="s">
        <v>72</v>
      </c>
      <c r="K306" s="96" t="s">
        <v>82</v>
      </c>
      <c r="L306" s="74" t="s">
        <v>1644</v>
      </c>
      <c r="M306" s="24" t="s">
        <v>1065</v>
      </c>
      <c r="N306" s="258">
        <v>2419.1999999999998</v>
      </c>
      <c r="O306" s="24" t="s">
        <v>1114</v>
      </c>
      <c r="P306" s="120">
        <v>45292</v>
      </c>
    </row>
    <row r="307" spans="1:16" s="15" customFormat="1" ht="30">
      <c r="A307" s="195" t="s">
        <v>1645</v>
      </c>
      <c r="B307" s="103" t="s">
        <v>1646</v>
      </c>
      <c r="C307" s="72" t="s">
        <v>1209</v>
      </c>
      <c r="D307" s="96">
        <v>24287</v>
      </c>
      <c r="E307" s="96" t="s">
        <v>121</v>
      </c>
      <c r="F307" s="96" t="s">
        <v>1210</v>
      </c>
      <c r="G307" s="163" t="s">
        <v>173</v>
      </c>
      <c r="H307" s="96">
        <v>12</v>
      </c>
      <c r="I307" s="253">
        <v>6760</v>
      </c>
      <c r="J307" s="96" t="s">
        <v>72</v>
      </c>
      <c r="K307" s="96" t="s">
        <v>71</v>
      </c>
      <c r="L307" s="74" t="s">
        <v>1647</v>
      </c>
      <c r="M307" s="24" t="s">
        <v>130</v>
      </c>
      <c r="N307" s="258">
        <v>14620</v>
      </c>
      <c r="O307" s="24" t="s">
        <v>1114</v>
      </c>
      <c r="P307" s="120">
        <v>45292</v>
      </c>
    </row>
    <row r="308" spans="1:16" s="15" customFormat="1" ht="45" hidden="1">
      <c r="A308" s="195" t="s">
        <v>1645</v>
      </c>
      <c r="B308" s="103" t="s">
        <v>1646</v>
      </c>
      <c r="C308" s="72" t="s">
        <v>1227</v>
      </c>
      <c r="D308" s="96">
        <v>445995</v>
      </c>
      <c r="E308" s="96" t="s">
        <v>121</v>
      </c>
      <c r="F308" s="96" t="s">
        <v>1228</v>
      </c>
      <c r="G308" s="163" t="s">
        <v>127</v>
      </c>
      <c r="H308" s="96">
        <v>196</v>
      </c>
      <c r="I308" s="253">
        <v>1000</v>
      </c>
      <c r="J308" s="96" t="s">
        <v>72</v>
      </c>
      <c r="K308" s="96" t="s">
        <v>82</v>
      </c>
      <c r="L308" s="74"/>
      <c r="M308" s="24" t="s">
        <v>112</v>
      </c>
      <c r="N308" s="258"/>
      <c r="O308" s="24" t="s">
        <v>1114</v>
      </c>
      <c r="P308" s="120">
        <v>45292</v>
      </c>
    </row>
    <row r="309" spans="1:16" s="15" customFormat="1" ht="30">
      <c r="A309" s="193" t="s">
        <v>1648</v>
      </c>
      <c r="B309" s="103" t="s">
        <v>1649</v>
      </c>
      <c r="C309" s="72" t="s">
        <v>1209</v>
      </c>
      <c r="D309" s="96">
        <v>24287</v>
      </c>
      <c r="E309" s="96" t="s">
        <v>121</v>
      </c>
      <c r="F309" s="96" t="s">
        <v>1210</v>
      </c>
      <c r="G309" s="163" t="s">
        <v>173</v>
      </c>
      <c r="H309" s="96">
        <v>12</v>
      </c>
      <c r="I309" s="253">
        <v>5200</v>
      </c>
      <c r="J309" s="162" t="s">
        <v>339</v>
      </c>
      <c r="K309" s="162" t="s">
        <v>71</v>
      </c>
      <c r="L309" s="74" t="s">
        <v>1650</v>
      </c>
      <c r="M309" s="24" t="s">
        <v>130</v>
      </c>
      <c r="N309" s="258">
        <v>5760</v>
      </c>
      <c r="O309" s="24" t="s">
        <v>1114</v>
      </c>
      <c r="P309" s="120">
        <v>45292</v>
      </c>
    </row>
    <row r="310" spans="1:16" s="15" customFormat="1" ht="90">
      <c r="A310" s="71" t="s">
        <v>1648</v>
      </c>
      <c r="B310" s="103" t="s">
        <v>1649</v>
      </c>
      <c r="C310" s="72" t="s">
        <v>1212</v>
      </c>
      <c r="D310" s="96">
        <v>3697</v>
      </c>
      <c r="E310" s="96" t="s">
        <v>121</v>
      </c>
      <c r="F310" s="96" t="s">
        <v>1213</v>
      </c>
      <c r="G310" s="163" t="s">
        <v>173</v>
      </c>
      <c r="H310" s="96" t="s">
        <v>1651</v>
      </c>
      <c r="I310" s="253">
        <v>11199.4</v>
      </c>
      <c r="J310" s="96" t="s">
        <v>339</v>
      </c>
      <c r="K310" s="96" t="s">
        <v>82</v>
      </c>
      <c r="L310" s="74" t="s">
        <v>1652</v>
      </c>
      <c r="M310" s="24" t="s">
        <v>1065</v>
      </c>
      <c r="N310" s="258">
        <v>9298.4</v>
      </c>
      <c r="O310" s="24" t="s">
        <v>1114</v>
      </c>
      <c r="P310" s="120">
        <v>45292</v>
      </c>
    </row>
    <row r="311" spans="1:16" s="15" customFormat="1" ht="45">
      <c r="A311" s="125" t="s">
        <v>1648</v>
      </c>
      <c r="B311" s="103" t="s">
        <v>1649</v>
      </c>
      <c r="C311" s="72" t="s">
        <v>1227</v>
      </c>
      <c r="D311" s="96">
        <v>445995</v>
      </c>
      <c r="E311" s="96" t="s">
        <v>121</v>
      </c>
      <c r="F311" s="96" t="s">
        <v>1228</v>
      </c>
      <c r="G311" s="163" t="s">
        <v>127</v>
      </c>
      <c r="H311" s="96">
        <v>344</v>
      </c>
      <c r="I311" s="253">
        <v>1532</v>
      </c>
      <c r="J311" s="96" t="s">
        <v>72</v>
      </c>
      <c r="K311" s="96" t="s">
        <v>82</v>
      </c>
      <c r="L311" s="74" t="s">
        <v>1653</v>
      </c>
      <c r="M311" s="24" t="s">
        <v>130</v>
      </c>
      <c r="N311" s="258">
        <v>778</v>
      </c>
      <c r="O311" s="24" t="s">
        <v>1114</v>
      </c>
      <c r="P311" s="120">
        <v>45292</v>
      </c>
    </row>
    <row r="312" spans="1:16" s="15" customFormat="1" ht="30">
      <c r="A312" s="125" t="s">
        <v>1654</v>
      </c>
      <c r="B312" s="103" t="s">
        <v>1655</v>
      </c>
      <c r="C312" s="72" t="s">
        <v>1209</v>
      </c>
      <c r="D312" s="96">
        <v>24287</v>
      </c>
      <c r="E312" s="96" t="s">
        <v>121</v>
      </c>
      <c r="F312" s="96" t="s">
        <v>1210</v>
      </c>
      <c r="G312" s="163" t="s">
        <v>173</v>
      </c>
      <c r="H312" s="96">
        <v>12</v>
      </c>
      <c r="I312" s="253">
        <v>6600</v>
      </c>
      <c r="J312" s="74" t="s">
        <v>72</v>
      </c>
      <c r="K312" s="96" t="s">
        <v>71</v>
      </c>
      <c r="L312" s="74" t="s">
        <v>1656</v>
      </c>
      <c r="M312" s="24" t="s">
        <v>130</v>
      </c>
      <c r="N312" s="258">
        <v>6600</v>
      </c>
      <c r="O312" s="24" t="s">
        <v>1114</v>
      </c>
      <c r="P312" s="120">
        <v>45292</v>
      </c>
    </row>
    <row r="313" spans="1:16" s="15" customFormat="1" ht="45" hidden="1">
      <c r="A313" s="196" t="s">
        <v>1654</v>
      </c>
      <c r="B313" s="103" t="s">
        <v>1655</v>
      </c>
      <c r="C313" s="72" t="s">
        <v>1216</v>
      </c>
      <c r="D313" s="96">
        <v>3417</v>
      </c>
      <c r="E313" s="96" t="s">
        <v>121</v>
      </c>
      <c r="F313" s="96" t="s">
        <v>1217</v>
      </c>
      <c r="G313" s="163" t="s">
        <v>238</v>
      </c>
      <c r="H313" s="96">
        <v>2</v>
      </c>
      <c r="I313" s="253">
        <v>1160</v>
      </c>
      <c r="J313" s="96" t="s">
        <v>65</v>
      </c>
      <c r="K313" s="96" t="s">
        <v>71</v>
      </c>
      <c r="L313" s="74"/>
      <c r="M313" s="24" t="s">
        <v>112</v>
      </c>
      <c r="N313" s="258"/>
      <c r="O313" s="24" t="s">
        <v>1114</v>
      </c>
      <c r="P313" s="120">
        <v>45292</v>
      </c>
    </row>
    <row r="314" spans="1:16" s="15" customFormat="1" ht="30">
      <c r="A314" s="125" t="s">
        <v>1657</v>
      </c>
      <c r="B314" s="103" t="s">
        <v>1658</v>
      </c>
      <c r="C314" s="72" t="s">
        <v>1209</v>
      </c>
      <c r="D314" s="96">
        <v>24287</v>
      </c>
      <c r="E314" s="96" t="s">
        <v>121</v>
      </c>
      <c r="F314" s="96" t="s">
        <v>1210</v>
      </c>
      <c r="G314" s="163" t="s">
        <v>173</v>
      </c>
      <c r="H314" s="96">
        <v>12</v>
      </c>
      <c r="I314" s="253">
        <v>7080</v>
      </c>
      <c r="J314" s="96" t="s">
        <v>339</v>
      </c>
      <c r="K314" s="96" t="s">
        <v>71</v>
      </c>
      <c r="L314" s="74" t="s">
        <v>1659</v>
      </c>
      <c r="M314" s="24" t="s">
        <v>130</v>
      </c>
      <c r="N314" s="258">
        <v>8140</v>
      </c>
      <c r="O314" s="24" t="s">
        <v>1114</v>
      </c>
      <c r="P314" s="120">
        <v>45292</v>
      </c>
    </row>
    <row r="315" spans="1:16" s="15" customFormat="1" ht="30">
      <c r="A315" s="194" t="s">
        <v>1657</v>
      </c>
      <c r="B315" s="103" t="s">
        <v>1658</v>
      </c>
      <c r="C315" s="72" t="s">
        <v>1212</v>
      </c>
      <c r="D315" s="96">
        <v>3697</v>
      </c>
      <c r="E315" s="96" t="s">
        <v>121</v>
      </c>
      <c r="F315" s="96" t="s">
        <v>1213</v>
      </c>
      <c r="G315" s="163" t="s">
        <v>173</v>
      </c>
      <c r="H315" s="96" t="s">
        <v>1660</v>
      </c>
      <c r="I315" s="253">
        <v>5991.5</v>
      </c>
      <c r="J315" s="96" t="s">
        <v>339</v>
      </c>
      <c r="K315" s="96" t="s">
        <v>82</v>
      </c>
      <c r="L315" s="74" t="s">
        <v>1661</v>
      </c>
      <c r="M315" s="24" t="s">
        <v>130</v>
      </c>
      <c r="N315" s="258">
        <v>1763.5</v>
      </c>
      <c r="O315" s="24" t="s">
        <v>1114</v>
      </c>
      <c r="P315" s="120">
        <v>45292</v>
      </c>
    </row>
    <row r="316" spans="1:16" s="15" customFormat="1" ht="30">
      <c r="A316" s="125" t="s">
        <v>1662</v>
      </c>
      <c r="B316" s="103" t="s">
        <v>1663</v>
      </c>
      <c r="C316" s="72" t="s">
        <v>1209</v>
      </c>
      <c r="D316" s="130">
        <v>24287</v>
      </c>
      <c r="E316" s="131" t="s">
        <v>121</v>
      </c>
      <c r="F316" s="69" t="s">
        <v>1210</v>
      </c>
      <c r="G316" s="70" t="s">
        <v>173</v>
      </c>
      <c r="H316" s="128">
        <v>12</v>
      </c>
      <c r="I316" s="253">
        <v>7200</v>
      </c>
      <c r="J316" s="71" t="s">
        <v>339</v>
      </c>
      <c r="K316" s="71" t="s">
        <v>71</v>
      </c>
      <c r="L316" s="71" t="s">
        <v>1664</v>
      </c>
      <c r="M316" s="24" t="s">
        <v>130</v>
      </c>
      <c r="N316" s="263">
        <v>7200</v>
      </c>
      <c r="O316" s="24" t="s">
        <v>1114</v>
      </c>
      <c r="P316" s="120">
        <v>45292</v>
      </c>
    </row>
    <row r="317" spans="1:16" s="15" customFormat="1" ht="90">
      <c r="A317" s="194" t="s">
        <v>1662</v>
      </c>
      <c r="B317" s="103" t="s">
        <v>1663</v>
      </c>
      <c r="C317" s="72" t="s">
        <v>1212</v>
      </c>
      <c r="D317" s="132">
        <v>3697</v>
      </c>
      <c r="E317" s="133" t="s">
        <v>121</v>
      </c>
      <c r="F317" s="72" t="s">
        <v>1213</v>
      </c>
      <c r="G317" s="73" t="s">
        <v>173</v>
      </c>
      <c r="H317" s="128" t="s">
        <v>1665</v>
      </c>
      <c r="I317" s="245">
        <v>7095.3</v>
      </c>
      <c r="J317" s="74" t="s">
        <v>339</v>
      </c>
      <c r="K317" s="74" t="s">
        <v>82</v>
      </c>
      <c r="L317" s="74" t="s">
        <v>1666</v>
      </c>
      <c r="M317" s="24" t="s">
        <v>1065</v>
      </c>
      <c r="N317" s="264">
        <v>6511.2</v>
      </c>
      <c r="O317" s="24" t="s">
        <v>1114</v>
      </c>
      <c r="P317" s="120">
        <v>45292</v>
      </c>
    </row>
    <row r="318" spans="1:16" s="15" customFormat="1" ht="60.75">
      <c r="A318" s="125" t="s">
        <v>1667</v>
      </c>
      <c r="B318" s="103" t="s">
        <v>1668</v>
      </c>
      <c r="C318" s="72" t="s">
        <v>1209</v>
      </c>
      <c r="D318" s="132">
        <v>24287</v>
      </c>
      <c r="E318" s="133" t="s">
        <v>121</v>
      </c>
      <c r="F318" s="72" t="s">
        <v>1210</v>
      </c>
      <c r="G318" s="73" t="s">
        <v>173</v>
      </c>
      <c r="H318" s="74">
        <v>12</v>
      </c>
      <c r="I318" s="252">
        <v>19200</v>
      </c>
      <c r="J318" s="74" t="s">
        <v>339</v>
      </c>
      <c r="K318" s="74" t="s">
        <v>71</v>
      </c>
      <c r="L318" s="326" t="s">
        <v>1669</v>
      </c>
      <c r="M318" s="24" t="s">
        <v>130</v>
      </c>
      <c r="N318" s="264">
        <v>20400</v>
      </c>
      <c r="O318" s="24" t="s">
        <v>1114</v>
      </c>
      <c r="P318" s="120">
        <v>45292</v>
      </c>
    </row>
    <row r="319" spans="1:16" s="15" customFormat="1" ht="105">
      <c r="A319" s="194" t="s">
        <v>1667</v>
      </c>
      <c r="B319" s="103" t="s">
        <v>1668</v>
      </c>
      <c r="C319" s="72" t="s">
        <v>1212</v>
      </c>
      <c r="D319" s="132">
        <v>3697</v>
      </c>
      <c r="E319" s="133" t="s">
        <v>121</v>
      </c>
      <c r="F319" s="72" t="s">
        <v>1213</v>
      </c>
      <c r="G319" s="73" t="s">
        <v>173</v>
      </c>
      <c r="H319" s="74" t="s">
        <v>1670</v>
      </c>
      <c r="I319" s="252">
        <v>11682.32</v>
      </c>
      <c r="J319" s="74" t="s">
        <v>339</v>
      </c>
      <c r="K319" s="74" t="s">
        <v>82</v>
      </c>
      <c r="L319" s="74" t="s">
        <v>1671</v>
      </c>
      <c r="M319" s="24" t="s">
        <v>1065</v>
      </c>
      <c r="N319" s="264">
        <v>9898.5</v>
      </c>
      <c r="O319" s="24" t="s">
        <v>1114</v>
      </c>
      <c r="P319" s="120">
        <v>45292</v>
      </c>
    </row>
    <row r="320" spans="1:16" s="15" customFormat="1" ht="30" hidden="1">
      <c r="A320" s="136" t="s">
        <v>1672</v>
      </c>
      <c r="B320" s="103" t="s">
        <v>1673</v>
      </c>
      <c r="C320" s="72" t="s">
        <v>1209</v>
      </c>
      <c r="D320" s="132">
        <v>24287</v>
      </c>
      <c r="E320" s="133" t="s">
        <v>121</v>
      </c>
      <c r="F320" s="72" t="s">
        <v>1210</v>
      </c>
      <c r="G320" s="73" t="s">
        <v>173</v>
      </c>
      <c r="H320" s="74">
        <v>12</v>
      </c>
      <c r="I320" s="245">
        <v>1518</v>
      </c>
      <c r="J320" s="74" t="s">
        <v>72</v>
      </c>
      <c r="K320" s="74" t="s">
        <v>71</v>
      </c>
      <c r="L320" s="74"/>
      <c r="M320" s="24" t="s">
        <v>112</v>
      </c>
      <c r="N320" s="264"/>
      <c r="O320" s="24" t="s">
        <v>1114</v>
      </c>
      <c r="P320" s="120">
        <v>45292</v>
      </c>
    </row>
    <row r="321" spans="1:16" s="15" customFormat="1" ht="30">
      <c r="A321" s="24" t="s">
        <v>1672</v>
      </c>
      <c r="B321" s="103" t="s">
        <v>1673</v>
      </c>
      <c r="C321" s="72" t="s">
        <v>1212</v>
      </c>
      <c r="D321" s="132">
        <v>3697</v>
      </c>
      <c r="E321" s="133" t="s">
        <v>121</v>
      </c>
      <c r="F321" s="72" t="s">
        <v>1213</v>
      </c>
      <c r="G321" s="73" t="s">
        <v>173</v>
      </c>
      <c r="H321" s="74" t="s">
        <v>1674</v>
      </c>
      <c r="I321" s="245">
        <v>3452.7</v>
      </c>
      <c r="J321" s="74" t="s">
        <v>72</v>
      </c>
      <c r="K321" s="74" t="s">
        <v>82</v>
      </c>
      <c r="L321" s="74" t="s">
        <v>1675</v>
      </c>
      <c r="M321" s="24" t="s">
        <v>1065</v>
      </c>
      <c r="N321" s="264">
        <v>2317.7600000000002</v>
      </c>
      <c r="O321" s="24" t="s">
        <v>1114</v>
      </c>
      <c r="P321" s="120">
        <v>45292</v>
      </c>
    </row>
    <row r="322" spans="1:16" s="15" customFormat="1" ht="45" hidden="1">
      <c r="A322" s="96" t="s">
        <v>1672</v>
      </c>
      <c r="B322" s="103" t="s">
        <v>1673</v>
      </c>
      <c r="C322" s="72" t="s">
        <v>1216</v>
      </c>
      <c r="D322" s="132">
        <v>3417</v>
      </c>
      <c r="E322" s="133" t="s">
        <v>121</v>
      </c>
      <c r="F322" s="72" t="s">
        <v>1217</v>
      </c>
      <c r="G322" s="73" t="s">
        <v>238</v>
      </c>
      <c r="H322" s="74">
        <v>2</v>
      </c>
      <c r="I322" s="245">
        <v>3498</v>
      </c>
      <c r="J322" s="74" t="s">
        <v>65</v>
      </c>
      <c r="K322" s="74" t="s">
        <v>71</v>
      </c>
      <c r="L322" s="74"/>
      <c r="M322" s="24" t="s">
        <v>112</v>
      </c>
      <c r="N322" s="264"/>
      <c r="O322" s="24" t="s">
        <v>1114</v>
      </c>
      <c r="P322" s="120">
        <v>45292</v>
      </c>
    </row>
    <row r="323" spans="1:16" s="15" customFormat="1" ht="45">
      <c r="A323" s="136" t="s">
        <v>1676</v>
      </c>
      <c r="B323" s="103" t="s">
        <v>1677</v>
      </c>
      <c r="C323" s="72" t="s">
        <v>1204</v>
      </c>
      <c r="D323" s="132" t="s">
        <v>1205</v>
      </c>
      <c r="E323" s="133" t="s">
        <v>121</v>
      </c>
      <c r="F323" s="72" t="s">
        <v>1233</v>
      </c>
      <c r="G323" s="73" t="s">
        <v>127</v>
      </c>
      <c r="H323" s="74" t="s">
        <v>1678</v>
      </c>
      <c r="I323" s="245">
        <v>12286.8</v>
      </c>
      <c r="J323" s="74" t="s">
        <v>65</v>
      </c>
      <c r="K323" s="74" t="s">
        <v>82</v>
      </c>
      <c r="L323" s="74" t="s">
        <v>1679</v>
      </c>
      <c r="M323" s="24" t="s">
        <v>130</v>
      </c>
      <c r="N323" s="264">
        <v>9495</v>
      </c>
      <c r="O323" s="24" t="s">
        <v>1114</v>
      </c>
      <c r="P323" s="120">
        <v>45292</v>
      </c>
    </row>
    <row r="324" spans="1:16" s="15" customFormat="1" ht="30">
      <c r="A324" s="136" t="s">
        <v>1676</v>
      </c>
      <c r="B324" s="103" t="s">
        <v>1677</v>
      </c>
      <c r="C324" s="72" t="s">
        <v>1209</v>
      </c>
      <c r="D324" s="132">
        <v>24287</v>
      </c>
      <c r="E324" s="133" t="s">
        <v>121</v>
      </c>
      <c r="F324" s="72" t="s">
        <v>1210</v>
      </c>
      <c r="G324" s="73" t="s">
        <v>173</v>
      </c>
      <c r="H324" s="74">
        <v>12</v>
      </c>
      <c r="I324" s="245">
        <v>11008</v>
      </c>
      <c r="J324" s="74" t="s">
        <v>72</v>
      </c>
      <c r="K324" s="74" t="s">
        <v>71</v>
      </c>
      <c r="L324" s="74" t="s">
        <v>1680</v>
      </c>
      <c r="M324" s="24" t="s">
        <v>130</v>
      </c>
      <c r="N324" s="264">
        <v>10859</v>
      </c>
      <c r="O324" s="24" t="s">
        <v>1114</v>
      </c>
      <c r="P324" s="120">
        <v>45292</v>
      </c>
    </row>
    <row r="325" spans="1:16" s="15" customFormat="1" ht="30" hidden="1">
      <c r="A325" s="99" t="s">
        <v>1676</v>
      </c>
      <c r="B325" s="103" t="s">
        <v>1677</v>
      </c>
      <c r="C325" s="72" t="s">
        <v>1212</v>
      </c>
      <c r="D325" s="132">
        <v>3697</v>
      </c>
      <c r="E325" s="133" t="s">
        <v>121</v>
      </c>
      <c r="F325" s="72" t="s">
        <v>1213</v>
      </c>
      <c r="G325" s="73" t="s">
        <v>173</v>
      </c>
      <c r="H325" s="74" t="s">
        <v>1681</v>
      </c>
      <c r="I325" s="260">
        <v>1104</v>
      </c>
      <c r="J325" s="134" t="s">
        <v>72</v>
      </c>
      <c r="K325" s="74" t="s">
        <v>82</v>
      </c>
      <c r="L325" s="74"/>
      <c r="M325" s="24" t="s">
        <v>112</v>
      </c>
      <c r="N325" s="264"/>
      <c r="O325" s="24" t="s">
        <v>1114</v>
      </c>
      <c r="P325" s="120">
        <v>45292</v>
      </c>
    </row>
    <row r="326" spans="1:16" s="15" customFormat="1" ht="45" hidden="1">
      <c r="A326" s="136" t="s">
        <v>1676</v>
      </c>
      <c r="B326" s="103" t="s">
        <v>1677</v>
      </c>
      <c r="C326" s="72" t="s">
        <v>1227</v>
      </c>
      <c r="D326" s="132">
        <v>445995</v>
      </c>
      <c r="E326" s="133" t="s">
        <v>121</v>
      </c>
      <c r="F326" s="72" t="s">
        <v>1228</v>
      </c>
      <c r="G326" s="73" t="s">
        <v>127</v>
      </c>
      <c r="H326" s="74">
        <v>148</v>
      </c>
      <c r="I326" s="239">
        <v>756</v>
      </c>
      <c r="J326" s="74" t="s">
        <v>72</v>
      </c>
      <c r="K326" s="74" t="s">
        <v>82</v>
      </c>
      <c r="L326" s="74"/>
      <c r="M326" s="24" t="s">
        <v>112</v>
      </c>
      <c r="N326" s="264"/>
      <c r="O326" s="24" t="s">
        <v>1114</v>
      </c>
      <c r="P326" s="120">
        <v>45292</v>
      </c>
    </row>
    <row r="327" spans="1:16" s="15" customFormat="1" ht="45">
      <c r="A327" s="99" t="s">
        <v>1676</v>
      </c>
      <c r="B327" s="103" t="s">
        <v>1677</v>
      </c>
      <c r="C327" s="72" t="s">
        <v>1216</v>
      </c>
      <c r="D327" s="132">
        <v>3417</v>
      </c>
      <c r="E327" s="133" t="s">
        <v>121</v>
      </c>
      <c r="F327" s="72" t="s">
        <v>1217</v>
      </c>
      <c r="G327" s="73" t="s">
        <v>238</v>
      </c>
      <c r="H327" s="74">
        <v>2</v>
      </c>
      <c r="I327" s="252">
        <v>1250.7</v>
      </c>
      <c r="J327" s="74" t="s">
        <v>65</v>
      </c>
      <c r="K327" s="74" t="s">
        <v>71</v>
      </c>
      <c r="L327" s="74" t="s">
        <v>1682</v>
      </c>
      <c r="M327" s="24" t="s">
        <v>130</v>
      </c>
      <c r="N327" s="264">
        <v>1250.7</v>
      </c>
      <c r="O327" s="24" t="s">
        <v>1114</v>
      </c>
      <c r="P327" s="120">
        <v>45292</v>
      </c>
    </row>
    <row r="328" spans="1:16" s="15" customFormat="1" ht="30">
      <c r="A328" s="136" t="s">
        <v>1683</v>
      </c>
      <c r="B328" s="103" t="s">
        <v>1684</v>
      </c>
      <c r="C328" s="72" t="s">
        <v>1209</v>
      </c>
      <c r="D328" s="132">
        <v>24287</v>
      </c>
      <c r="E328" s="133" t="s">
        <v>121</v>
      </c>
      <c r="F328" s="72" t="s">
        <v>1210</v>
      </c>
      <c r="G328" s="73" t="s">
        <v>173</v>
      </c>
      <c r="H328" s="74">
        <v>12</v>
      </c>
      <c r="I328" s="252">
        <v>13950.7</v>
      </c>
      <c r="J328" s="74" t="s">
        <v>72</v>
      </c>
      <c r="K328" s="74" t="s">
        <v>71</v>
      </c>
      <c r="L328" s="74" t="s">
        <v>1685</v>
      </c>
      <c r="M328" s="24" t="s">
        <v>130</v>
      </c>
      <c r="N328" s="264">
        <v>3600</v>
      </c>
      <c r="O328" s="24" t="s">
        <v>1114</v>
      </c>
      <c r="P328" s="120">
        <v>45292</v>
      </c>
    </row>
    <row r="329" spans="1:16" s="15" customFormat="1" ht="45">
      <c r="A329" s="136" t="s">
        <v>1683</v>
      </c>
      <c r="B329" s="103" t="s">
        <v>1684</v>
      </c>
      <c r="C329" s="72" t="s">
        <v>1212</v>
      </c>
      <c r="D329" s="132">
        <v>3697</v>
      </c>
      <c r="E329" s="133" t="s">
        <v>121</v>
      </c>
      <c r="F329" s="72" t="s">
        <v>1213</v>
      </c>
      <c r="G329" s="73" t="s">
        <v>173</v>
      </c>
      <c r="H329" s="74" t="s">
        <v>1686</v>
      </c>
      <c r="I329" s="252">
        <v>4570</v>
      </c>
      <c r="J329" s="74" t="s">
        <v>65</v>
      </c>
      <c r="K329" s="74" t="s">
        <v>82</v>
      </c>
      <c r="L329" s="74" t="s">
        <v>1687</v>
      </c>
      <c r="M329" s="24" t="s">
        <v>1065</v>
      </c>
      <c r="N329" s="264">
        <v>10590</v>
      </c>
      <c r="O329" s="24" t="s">
        <v>1114</v>
      </c>
      <c r="P329" s="120">
        <v>45292</v>
      </c>
    </row>
    <row r="330" spans="1:16" s="15" customFormat="1" ht="45">
      <c r="A330" s="136" t="s">
        <v>1683</v>
      </c>
      <c r="B330" s="103" t="s">
        <v>1684</v>
      </c>
      <c r="C330" s="72" t="s">
        <v>1216</v>
      </c>
      <c r="D330" s="132">
        <v>3417</v>
      </c>
      <c r="E330" s="133" t="s">
        <v>121</v>
      </c>
      <c r="F330" s="72" t="s">
        <v>1217</v>
      </c>
      <c r="G330" s="73" t="s">
        <v>238</v>
      </c>
      <c r="H330" s="74">
        <v>2</v>
      </c>
      <c r="I330" s="252">
        <v>579</v>
      </c>
      <c r="J330" s="74" t="s">
        <v>65</v>
      </c>
      <c r="K330" s="74" t="s">
        <v>71</v>
      </c>
      <c r="L330" s="74" t="s">
        <v>1688</v>
      </c>
      <c r="M330" s="24" t="s">
        <v>130</v>
      </c>
      <c r="N330" s="264">
        <v>644.62</v>
      </c>
      <c r="O330" s="24" t="s">
        <v>1114</v>
      </c>
      <c r="P330" s="120">
        <v>45292</v>
      </c>
    </row>
    <row r="331" spans="1:16" s="15" customFormat="1" ht="30" hidden="1">
      <c r="A331" s="136" t="s">
        <v>1689</v>
      </c>
      <c r="B331" s="103" t="s">
        <v>1690</v>
      </c>
      <c r="C331" s="72" t="s">
        <v>1212</v>
      </c>
      <c r="D331" s="132">
        <v>3697</v>
      </c>
      <c r="E331" s="133" t="s">
        <v>121</v>
      </c>
      <c r="F331" s="72" t="s">
        <v>1213</v>
      </c>
      <c r="G331" s="73" t="s">
        <v>173</v>
      </c>
      <c r="H331" s="74" t="s">
        <v>1691</v>
      </c>
      <c r="I331" s="252">
        <v>3480</v>
      </c>
      <c r="J331" s="74" t="s">
        <v>72</v>
      </c>
      <c r="K331" s="74" t="s">
        <v>82</v>
      </c>
      <c r="L331" s="74"/>
      <c r="M331" s="24" t="s">
        <v>112</v>
      </c>
      <c r="N331" s="264"/>
      <c r="O331" s="24" t="s">
        <v>1114</v>
      </c>
      <c r="P331" s="120">
        <v>45292</v>
      </c>
    </row>
    <row r="332" spans="1:16" s="15" customFormat="1" ht="45" hidden="1">
      <c r="A332" s="136" t="s">
        <v>1689</v>
      </c>
      <c r="B332" s="103" t="s">
        <v>1690</v>
      </c>
      <c r="C332" s="72" t="s">
        <v>1216</v>
      </c>
      <c r="D332" s="132">
        <v>3417</v>
      </c>
      <c r="E332" s="133" t="s">
        <v>121</v>
      </c>
      <c r="F332" s="72" t="s">
        <v>1217</v>
      </c>
      <c r="G332" s="73" t="s">
        <v>238</v>
      </c>
      <c r="H332" s="74">
        <v>2</v>
      </c>
      <c r="I332" s="252">
        <v>634.5</v>
      </c>
      <c r="J332" s="74" t="s">
        <v>65</v>
      </c>
      <c r="K332" s="74" t="s">
        <v>71</v>
      </c>
      <c r="L332" s="74"/>
      <c r="M332" s="24" t="s">
        <v>112</v>
      </c>
      <c r="N332" s="264"/>
      <c r="O332" s="24" t="s">
        <v>1114</v>
      </c>
      <c r="P332" s="120">
        <v>45292</v>
      </c>
    </row>
    <row r="333" spans="1:16" s="15" customFormat="1" ht="30">
      <c r="A333" s="136" t="s">
        <v>1692</v>
      </c>
      <c r="B333" s="103" t="s">
        <v>1693</v>
      </c>
      <c r="C333" s="72" t="s">
        <v>1212</v>
      </c>
      <c r="D333" s="132">
        <v>3697</v>
      </c>
      <c r="E333" s="133" t="s">
        <v>121</v>
      </c>
      <c r="F333" s="72" t="s">
        <v>1213</v>
      </c>
      <c r="G333" s="73" t="s">
        <v>173</v>
      </c>
      <c r="H333" s="74" t="s">
        <v>1694</v>
      </c>
      <c r="I333" s="252">
        <v>10729.5</v>
      </c>
      <c r="J333" s="74" t="s">
        <v>1695</v>
      </c>
      <c r="K333" s="74" t="s">
        <v>82</v>
      </c>
      <c r="L333" s="74" t="s">
        <v>1696</v>
      </c>
      <c r="M333" s="24" t="s">
        <v>1065</v>
      </c>
      <c r="N333" s="264">
        <v>12090</v>
      </c>
      <c r="O333" s="24" t="s">
        <v>1114</v>
      </c>
      <c r="P333" s="120">
        <v>45292</v>
      </c>
    </row>
    <row r="334" spans="1:16" s="15" customFormat="1" ht="30">
      <c r="A334" s="136" t="s">
        <v>1697</v>
      </c>
      <c r="B334" s="103" t="s">
        <v>1698</v>
      </c>
      <c r="C334" s="72" t="s">
        <v>1209</v>
      </c>
      <c r="D334" s="132">
        <v>24287</v>
      </c>
      <c r="E334" s="133" t="s">
        <v>121</v>
      </c>
      <c r="F334" s="72" t="s">
        <v>1210</v>
      </c>
      <c r="G334" s="73" t="s">
        <v>173</v>
      </c>
      <c r="H334" s="74">
        <v>12</v>
      </c>
      <c r="I334" s="252">
        <v>7380</v>
      </c>
      <c r="J334" s="74" t="s">
        <v>339</v>
      </c>
      <c r="K334" s="74" t="s">
        <v>71</v>
      </c>
      <c r="L334" s="74" t="s">
        <v>1699</v>
      </c>
      <c r="M334" s="24" t="s">
        <v>130</v>
      </c>
      <c r="N334" s="264">
        <v>2970</v>
      </c>
      <c r="O334" s="24" t="s">
        <v>1114</v>
      </c>
      <c r="P334" s="120">
        <v>45292</v>
      </c>
    </row>
    <row r="335" spans="1:16" s="15" customFormat="1" ht="60">
      <c r="A335" s="136" t="s">
        <v>1697</v>
      </c>
      <c r="B335" s="103" t="s">
        <v>1698</v>
      </c>
      <c r="C335" s="72" t="s">
        <v>1212</v>
      </c>
      <c r="D335" s="132">
        <v>3697</v>
      </c>
      <c r="E335" s="133" t="s">
        <v>121</v>
      </c>
      <c r="F335" s="72" t="s">
        <v>1213</v>
      </c>
      <c r="G335" s="73" t="s">
        <v>173</v>
      </c>
      <c r="H335" s="74" t="s">
        <v>1700</v>
      </c>
      <c r="I335" s="252">
        <v>14902</v>
      </c>
      <c r="J335" s="74" t="s">
        <v>339</v>
      </c>
      <c r="K335" s="74" t="s">
        <v>82</v>
      </c>
      <c r="L335" s="74" t="s">
        <v>1701</v>
      </c>
      <c r="M335" s="24" t="s">
        <v>1065</v>
      </c>
      <c r="N335" s="264">
        <v>5586</v>
      </c>
      <c r="O335" s="24" t="s">
        <v>1114</v>
      </c>
      <c r="P335" s="120">
        <v>45292</v>
      </c>
    </row>
    <row r="336" spans="1:16" s="15" customFormat="1" ht="30">
      <c r="A336" s="74" t="s">
        <v>1702</v>
      </c>
      <c r="B336" s="103" t="s">
        <v>1703</v>
      </c>
      <c r="C336" s="72" t="s">
        <v>1209</v>
      </c>
      <c r="D336" s="132">
        <v>24287</v>
      </c>
      <c r="E336" s="133" t="s">
        <v>121</v>
      </c>
      <c r="F336" s="72" t="s">
        <v>1210</v>
      </c>
      <c r="G336" s="73" t="s">
        <v>173</v>
      </c>
      <c r="H336" s="74">
        <v>12</v>
      </c>
      <c r="I336" s="252">
        <v>6300</v>
      </c>
      <c r="J336" s="74" t="s">
        <v>72</v>
      </c>
      <c r="K336" s="74" t="s">
        <v>71</v>
      </c>
      <c r="L336" s="74" t="s">
        <v>1704</v>
      </c>
      <c r="M336" s="24" t="s">
        <v>130</v>
      </c>
      <c r="N336" s="264">
        <v>6300</v>
      </c>
      <c r="O336" s="24" t="s">
        <v>1114</v>
      </c>
      <c r="P336" s="120">
        <v>45292</v>
      </c>
    </row>
    <row r="337" spans="1:16" s="15" customFormat="1" ht="75">
      <c r="A337" s="136" t="s">
        <v>1702</v>
      </c>
      <c r="B337" s="103" t="s">
        <v>1703</v>
      </c>
      <c r="C337" s="72" t="s">
        <v>1212</v>
      </c>
      <c r="D337" s="132">
        <v>3697</v>
      </c>
      <c r="E337" s="133" t="s">
        <v>121</v>
      </c>
      <c r="F337" s="72" t="s">
        <v>1213</v>
      </c>
      <c r="G337" s="73" t="s">
        <v>173</v>
      </c>
      <c r="H337" s="74" t="s">
        <v>1705</v>
      </c>
      <c r="I337" s="252">
        <v>15318</v>
      </c>
      <c r="J337" s="74" t="s">
        <v>72</v>
      </c>
      <c r="K337" s="74" t="s">
        <v>82</v>
      </c>
      <c r="L337" s="74" t="s">
        <v>1706</v>
      </c>
      <c r="M337" s="24" t="s">
        <v>1065</v>
      </c>
      <c r="N337" s="264">
        <v>11440</v>
      </c>
      <c r="O337" s="24" t="s">
        <v>1114</v>
      </c>
      <c r="P337" s="120">
        <v>45292</v>
      </c>
    </row>
    <row r="338" spans="1:16" s="15" customFormat="1" ht="45">
      <c r="A338" s="136" t="s">
        <v>1702</v>
      </c>
      <c r="B338" s="103" t="s">
        <v>1703</v>
      </c>
      <c r="C338" s="72" t="s">
        <v>1216</v>
      </c>
      <c r="D338" s="132">
        <v>3417</v>
      </c>
      <c r="E338" s="133" t="s">
        <v>121</v>
      </c>
      <c r="F338" s="72" t="s">
        <v>1217</v>
      </c>
      <c r="G338" s="73" t="s">
        <v>238</v>
      </c>
      <c r="H338" s="74">
        <v>2</v>
      </c>
      <c r="I338" s="252">
        <v>1715.55</v>
      </c>
      <c r="J338" s="74" t="s">
        <v>65</v>
      </c>
      <c r="K338" s="74" t="s">
        <v>71</v>
      </c>
      <c r="L338" s="74" t="s">
        <v>1707</v>
      </c>
      <c r="M338" s="24" t="s">
        <v>130</v>
      </c>
      <c r="N338" s="264">
        <v>1614.44</v>
      </c>
      <c r="O338" s="24" t="s">
        <v>1114</v>
      </c>
      <c r="P338" s="120">
        <v>45292</v>
      </c>
    </row>
    <row r="339" spans="1:16" s="15" customFormat="1" ht="30">
      <c r="A339" s="74" t="s">
        <v>1708</v>
      </c>
      <c r="B339" s="103" t="s">
        <v>1709</v>
      </c>
      <c r="C339" s="72" t="s">
        <v>1209</v>
      </c>
      <c r="D339" s="132">
        <v>24287</v>
      </c>
      <c r="E339" s="133" t="s">
        <v>121</v>
      </c>
      <c r="F339" s="72" t="s">
        <v>1210</v>
      </c>
      <c r="G339" s="73" t="s">
        <v>173</v>
      </c>
      <c r="H339" s="74">
        <v>12</v>
      </c>
      <c r="I339" s="252">
        <v>2400</v>
      </c>
      <c r="J339" s="74" t="s">
        <v>72</v>
      </c>
      <c r="K339" s="74" t="s">
        <v>71</v>
      </c>
      <c r="L339" s="74" t="s">
        <v>1710</v>
      </c>
      <c r="M339" s="24" t="s">
        <v>130</v>
      </c>
      <c r="N339" s="264">
        <v>2400</v>
      </c>
      <c r="O339" s="24" t="s">
        <v>1114</v>
      </c>
      <c r="P339" s="120">
        <v>45292</v>
      </c>
    </row>
    <row r="340" spans="1:16" s="15" customFormat="1" ht="270">
      <c r="A340" s="136" t="s">
        <v>1708</v>
      </c>
      <c r="B340" s="103" t="s">
        <v>1709</v>
      </c>
      <c r="C340" s="72" t="s">
        <v>1212</v>
      </c>
      <c r="D340" s="132">
        <v>3697</v>
      </c>
      <c r="E340" s="133" t="s">
        <v>121</v>
      </c>
      <c r="F340" s="72" t="s">
        <v>1213</v>
      </c>
      <c r="G340" s="73" t="s">
        <v>173</v>
      </c>
      <c r="H340" s="74" t="s">
        <v>1711</v>
      </c>
      <c r="I340" s="252">
        <v>9150</v>
      </c>
      <c r="J340" s="74" t="s">
        <v>72</v>
      </c>
      <c r="K340" s="74" t="s">
        <v>82</v>
      </c>
      <c r="L340" s="74" t="s">
        <v>1712</v>
      </c>
      <c r="M340" s="24" t="s">
        <v>1065</v>
      </c>
      <c r="N340" s="264">
        <v>9000</v>
      </c>
      <c r="O340" s="24" t="s">
        <v>1114</v>
      </c>
      <c r="P340" s="120">
        <v>45292</v>
      </c>
    </row>
    <row r="341" spans="1:16" s="15" customFormat="1" ht="45">
      <c r="A341" s="136" t="s">
        <v>1708</v>
      </c>
      <c r="B341" s="103" t="s">
        <v>1709</v>
      </c>
      <c r="C341" s="72" t="s">
        <v>1216</v>
      </c>
      <c r="D341" s="132">
        <v>3417</v>
      </c>
      <c r="E341" s="133" t="s">
        <v>121</v>
      </c>
      <c r="F341" s="72" t="s">
        <v>1217</v>
      </c>
      <c r="G341" s="73" t="s">
        <v>238</v>
      </c>
      <c r="H341" s="74">
        <v>2</v>
      </c>
      <c r="I341" s="252">
        <v>2006.4</v>
      </c>
      <c r="J341" s="74" t="s">
        <v>65</v>
      </c>
      <c r="K341" s="74" t="s">
        <v>71</v>
      </c>
      <c r="L341" s="74" t="s">
        <v>1713</v>
      </c>
      <c r="M341" s="24" t="s">
        <v>1065</v>
      </c>
      <c r="N341" s="264">
        <v>1269.2</v>
      </c>
      <c r="O341" s="24" t="s">
        <v>1114</v>
      </c>
      <c r="P341" s="120">
        <v>45292</v>
      </c>
    </row>
    <row r="342" spans="1:16" s="15" customFormat="1" ht="30">
      <c r="A342" s="74" t="s">
        <v>1714</v>
      </c>
      <c r="B342" s="103" t="s">
        <v>1715</v>
      </c>
      <c r="C342" s="72" t="s">
        <v>1209</v>
      </c>
      <c r="D342" s="132">
        <v>24287</v>
      </c>
      <c r="E342" s="133" t="s">
        <v>121</v>
      </c>
      <c r="F342" s="72" t="s">
        <v>1210</v>
      </c>
      <c r="G342" s="73" t="s">
        <v>173</v>
      </c>
      <c r="H342" s="74">
        <v>12</v>
      </c>
      <c r="I342" s="252">
        <v>7200</v>
      </c>
      <c r="J342" s="74" t="s">
        <v>72</v>
      </c>
      <c r="K342" s="74" t="s">
        <v>71</v>
      </c>
      <c r="L342" s="74" t="s">
        <v>1716</v>
      </c>
      <c r="M342" s="24" t="s">
        <v>130</v>
      </c>
      <c r="N342" s="264">
        <v>6960</v>
      </c>
      <c r="O342" s="24" t="s">
        <v>1114</v>
      </c>
      <c r="P342" s="120">
        <v>45292</v>
      </c>
    </row>
    <row r="343" spans="1:16" s="15" customFormat="1" ht="225">
      <c r="A343" s="136" t="s">
        <v>1714</v>
      </c>
      <c r="B343" s="103" t="s">
        <v>1715</v>
      </c>
      <c r="C343" s="72" t="s">
        <v>1212</v>
      </c>
      <c r="D343" s="132">
        <v>3697</v>
      </c>
      <c r="E343" s="133" t="s">
        <v>121</v>
      </c>
      <c r="F343" s="72" t="s">
        <v>1213</v>
      </c>
      <c r="G343" s="73" t="s">
        <v>173</v>
      </c>
      <c r="H343" s="74" t="s">
        <v>1717</v>
      </c>
      <c r="I343" s="252">
        <v>1897</v>
      </c>
      <c r="J343" s="74" t="s">
        <v>65</v>
      </c>
      <c r="K343" s="74" t="s">
        <v>82</v>
      </c>
      <c r="L343" s="74" t="s">
        <v>1718</v>
      </c>
      <c r="M343" s="24" t="s">
        <v>1065</v>
      </c>
      <c r="N343" s="264">
        <v>13237.28</v>
      </c>
      <c r="O343" s="24" t="s">
        <v>1114</v>
      </c>
      <c r="P343" s="120">
        <v>45292</v>
      </c>
    </row>
    <row r="344" spans="1:16" s="15" customFormat="1" ht="30">
      <c r="A344" s="74" t="s">
        <v>1719</v>
      </c>
      <c r="B344" s="103" t="s">
        <v>1720</v>
      </c>
      <c r="C344" s="72" t="s">
        <v>1209</v>
      </c>
      <c r="D344" s="132">
        <v>24287</v>
      </c>
      <c r="E344" s="133" t="s">
        <v>121</v>
      </c>
      <c r="F344" s="72" t="s">
        <v>1210</v>
      </c>
      <c r="G344" s="73" t="s">
        <v>173</v>
      </c>
      <c r="H344" s="74">
        <v>12</v>
      </c>
      <c r="I344" s="252">
        <v>11970</v>
      </c>
      <c r="J344" s="74" t="s">
        <v>72</v>
      </c>
      <c r="K344" s="74" t="s">
        <v>71</v>
      </c>
      <c r="L344" s="74" t="s">
        <v>1721</v>
      </c>
      <c r="M344" s="24" t="s">
        <v>1065</v>
      </c>
      <c r="N344" s="264">
        <v>19083.900000000001</v>
      </c>
      <c r="O344" s="24" t="s">
        <v>1114</v>
      </c>
      <c r="P344" s="120">
        <v>45292</v>
      </c>
    </row>
    <row r="345" spans="1:16" s="15" customFormat="1" ht="225">
      <c r="A345" s="136" t="s">
        <v>1719</v>
      </c>
      <c r="B345" s="103" t="s">
        <v>1720</v>
      </c>
      <c r="C345" s="72" t="s">
        <v>1212</v>
      </c>
      <c r="D345" s="132">
        <v>3697</v>
      </c>
      <c r="E345" s="133" t="s">
        <v>121</v>
      </c>
      <c r="F345" s="72" t="s">
        <v>1213</v>
      </c>
      <c r="G345" s="73" t="s">
        <v>173</v>
      </c>
      <c r="H345" s="74" t="s">
        <v>1722</v>
      </c>
      <c r="I345" s="252">
        <v>15936.94</v>
      </c>
      <c r="J345" s="74" t="s">
        <v>65</v>
      </c>
      <c r="K345" s="74" t="s">
        <v>82</v>
      </c>
      <c r="L345" s="74" t="s">
        <v>1723</v>
      </c>
      <c r="M345" s="24" t="s">
        <v>1065</v>
      </c>
      <c r="N345" s="264">
        <v>25463.74</v>
      </c>
      <c r="O345" s="24" t="s">
        <v>1114</v>
      </c>
      <c r="P345" s="120">
        <v>45292</v>
      </c>
    </row>
    <row r="346" spans="1:16" s="15" customFormat="1" ht="45" hidden="1">
      <c r="A346" s="136" t="s">
        <v>1719</v>
      </c>
      <c r="B346" s="103" t="s">
        <v>1720</v>
      </c>
      <c r="C346" s="72" t="s">
        <v>1216</v>
      </c>
      <c r="D346" s="132">
        <v>3417</v>
      </c>
      <c r="E346" s="133" t="s">
        <v>121</v>
      </c>
      <c r="F346" s="72" t="s">
        <v>1217</v>
      </c>
      <c r="G346" s="73" t="s">
        <v>238</v>
      </c>
      <c r="H346" s="74">
        <v>2</v>
      </c>
      <c r="I346" s="252">
        <v>938.38</v>
      </c>
      <c r="J346" s="74" t="s">
        <v>65</v>
      </c>
      <c r="K346" s="74" t="s">
        <v>71</v>
      </c>
      <c r="L346" s="74"/>
      <c r="M346" s="24" t="s">
        <v>112</v>
      </c>
      <c r="N346" s="264"/>
      <c r="O346" s="24" t="s">
        <v>1114</v>
      </c>
      <c r="P346" s="120">
        <v>45292</v>
      </c>
    </row>
    <row r="347" spans="1:16" s="15" customFormat="1" ht="45">
      <c r="A347" s="136" t="s">
        <v>1724</v>
      </c>
      <c r="B347" s="103" t="s">
        <v>1725</v>
      </c>
      <c r="C347" s="72" t="s">
        <v>1204</v>
      </c>
      <c r="D347" s="132" t="s">
        <v>1205</v>
      </c>
      <c r="E347" s="133" t="s">
        <v>121</v>
      </c>
      <c r="F347" s="72" t="s">
        <v>1233</v>
      </c>
      <c r="G347" s="73" t="s">
        <v>127</v>
      </c>
      <c r="H347" s="74" t="s">
        <v>1726</v>
      </c>
      <c r="I347" s="252">
        <v>5914.8</v>
      </c>
      <c r="J347" s="74" t="s">
        <v>65</v>
      </c>
      <c r="K347" s="74" t="s">
        <v>82</v>
      </c>
      <c r="L347" s="74" t="s">
        <v>1727</v>
      </c>
      <c r="M347" s="24" t="s">
        <v>130</v>
      </c>
      <c r="N347" s="264">
        <v>5100</v>
      </c>
      <c r="O347" s="24" t="s">
        <v>1114</v>
      </c>
      <c r="P347" s="120">
        <v>45292</v>
      </c>
    </row>
    <row r="348" spans="1:16" s="15" customFormat="1" ht="30">
      <c r="A348" s="74" t="s">
        <v>1724</v>
      </c>
      <c r="B348" s="103" t="s">
        <v>1725</v>
      </c>
      <c r="C348" s="72" t="s">
        <v>1209</v>
      </c>
      <c r="D348" s="132">
        <v>24287</v>
      </c>
      <c r="E348" s="133" t="s">
        <v>121</v>
      </c>
      <c r="F348" s="72" t="s">
        <v>1210</v>
      </c>
      <c r="G348" s="73" t="s">
        <v>173</v>
      </c>
      <c r="H348" s="74">
        <v>12</v>
      </c>
      <c r="I348" s="252">
        <v>15000</v>
      </c>
      <c r="J348" s="74" t="s">
        <v>72</v>
      </c>
      <c r="K348" s="74" t="s">
        <v>71</v>
      </c>
      <c r="L348" s="74" t="s">
        <v>1728</v>
      </c>
      <c r="M348" s="24" t="s">
        <v>130</v>
      </c>
      <c r="N348" s="264">
        <v>14550</v>
      </c>
      <c r="O348" s="24" t="s">
        <v>1114</v>
      </c>
      <c r="P348" s="120">
        <v>45292</v>
      </c>
    </row>
    <row r="349" spans="1:16" s="15" customFormat="1" ht="30" hidden="1">
      <c r="A349" s="136" t="s">
        <v>1724</v>
      </c>
      <c r="B349" s="103" t="s">
        <v>1725</v>
      </c>
      <c r="C349" s="72" t="s">
        <v>1212</v>
      </c>
      <c r="D349" s="132">
        <v>3697</v>
      </c>
      <c r="E349" s="133" t="s">
        <v>121</v>
      </c>
      <c r="F349" s="72" t="s">
        <v>1213</v>
      </c>
      <c r="G349" s="73" t="s">
        <v>173</v>
      </c>
      <c r="H349" s="74" t="s">
        <v>1729</v>
      </c>
      <c r="I349" s="252">
        <v>15409</v>
      </c>
      <c r="J349" s="74" t="s">
        <v>72</v>
      </c>
      <c r="K349" s="74" t="s">
        <v>82</v>
      </c>
      <c r="L349" s="74"/>
      <c r="M349" s="24" t="s">
        <v>112</v>
      </c>
      <c r="N349" s="264"/>
      <c r="O349" s="24" t="s">
        <v>1114</v>
      </c>
      <c r="P349" s="120">
        <v>45292</v>
      </c>
    </row>
    <row r="350" spans="1:16" s="15" customFormat="1" ht="45" hidden="1">
      <c r="A350" s="136" t="s">
        <v>1724</v>
      </c>
      <c r="B350" s="103" t="s">
        <v>1725</v>
      </c>
      <c r="C350" s="72" t="s">
        <v>1227</v>
      </c>
      <c r="D350" s="132">
        <v>445995</v>
      </c>
      <c r="E350" s="133" t="s">
        <v>121</v>
      </c>
      <c r="F350" s="72" t="s">
        <v>1228</v>
      </c>
      <c r="G350" s="73" t="s">
        <v>127</v>
      </c>
      <c r="H350" s="74">
        <v>212</v>
      </c>
      <c r="I350" s="252">
        <v>1080</v>
      </c>
      <c r="J350" s="74" t="s">
        <v>72</v>
      </c>
      <c r="K350" s="74" t="s">
        <v>82</v>
      </c>
      <c r="L350" s="74"/>
      <c r="M350" s="24" t="s">
        <v>112</v>
      </c>
      <c r="N350" s="264"/>
      <c r="O350" s="24" t="s">
        <v>1114</v>
      </c>
      <c r="P350" s="120">
        <v>45292</v>
      </c>
    </row>
    <row r="351" spans="1:16" s="15" customFormat="1" ht="45">
      <c r="A351" s="136" t="s">
        <v>1724</v>
      </c>
      <c r="B351" s="103" t="s">
        <v>1725</v>
      </c>
      <c r="C351" s="72" t="s">
        <v>1216</v>
      </c>
      <c r="D351" s="132">
        <v>3417</v>
      </c>
      <c r="E351" s="133" t="s">
        <v>121</v>
      </c>
      <c r="F351" s="72" t="s">
        <v>1217</v>
      </c>
      <c r="G351" s="73" t="s">
        <v>238</v>
      </c>
      <c r="H351" s="74">
        <v>2</v>
      </c>
      <c r="I351" s="252">
        <v>1560</v>
      </c>
      <c r="J351" s="74" t="s">
        <v>65</v>
      </c>
      <c r="K351" s="74" t="s">
        <v>71</v>
      </c>
      <c r="L351" s="74" t="s">
        <v>1730</v>
      </c>
      <c r="M351" s="24" t="s">
        <v>130</v>
      </c>
      <c r="N351" s="264">
        <v>1624</v>
      </c>
      <c r="O351" s="24" t="s">
        <v>1114</v>
      </c>
      <c r="P351" s="120">
        <v>45292</v>
      </c>
    </row>
    <row r="352" spans="1:16" s="15" customFormat="1" ht="90">
      <c r="A352" s="136" t="s">
        <v>1731</v>
      </c>
      <c r="B352" s="103" t="s">
        <v>1732</v>
      </c>
      <c r="C352" s="72" t="s">
        <v>1204</v>
      </c>
      <c r="D352" s="132" t="s">
        <v>1205</v>
      </c>
      <c r="E352" s="133" t="s">
        <v>121</v>
      </c>
      <c r="F352" s="72" t="s">
        <v>1233</v>
      </c>
      <c r="G352" s="73" t="s">
        <v>127</v>
      </c>
      <c r="H352" s="74" t="s">
        <v>1733</v>
      </c>
      <c r="I352" s="252">
        <v>4477.24</v>
      </c>
      <c r="J352" s="74" t="s">
        <v>65</v>
      </c>
      <c r="K352" s="74" t="s">
        <v>82</v>
      </c>
      <c r="L352" s="74" t="s">
        <v>1734</v>
      </c>
      <c r="M352" s="24" t="s">
        <v>1065</v>
      </c>
      <c r="N352" s="264">
        <v>3509.45</v>
      </c>
      <c r="O352" s="24" t="s">
        <v>1114</v>
      </c>
      <c r="P352" s="120">
        <v>45292</v>
      </c>
    </row>
    <row r="353" spans="1:16" s="15" customFormat="1" ht="60">
      <c r="A353" s="74" t="s">
        <v>1731</v>
      </c>
      <c r="B353" s="103" t="s">
        <v>1732</v>
      </c>
      <c r="C353" s="72" t="s">
        <v>1209</v>
      </c>
      <c r="D353" s="132">
        <v>24287</v>
      </c>
      <c r="E353" s="133" t="s">
        <v>121</v>
      </c>
      <c r="F353" s="72" t="s">
        <v>1210</v>
      </c>
      <c r="G353" s="73" t="s">
        <v>173</v>
      </c>
      <c r="H353" s="74">
        <v>12</v>
      </c>
      <c r="I353" s="252">
        <v>3000</v>
      </c>
      <c r="J353" s="74" t="s">
        <v>65</v>
      </c>
      <c r="K353" s="74" t="s">
        <v>71</v>
      </c>
      <c r="L353" s="74" t="s">
        <v>1735</v>
      </c>
      <c r="M353" s="24" t="s">
        <v>1065</v>
      </c>
      <c r="N353" s="264">
        <v>2000</v>
      </c>
      <c r="O353" s="24" t="s">
        <v>1114</v>
      </c>
      <c r="P353" s="120">
        <v>45292</v>
      </c>
    </row>
    <row r="354" spans="1:16" s="15" customFormat="1" ht="60">
      <c r="A354" s="136" t="s">
        <v>1731</v>
      </c>
      <c r="B354" s="103" t="s">
        <v>1732</v>
      </c>
      <c r="C354" s="72" t="s">
        <v>1212</v>
      </c>
      <c r="D354" s="132">
        <v>3697</v>
      </c>
      <c r="E354" s="133" t="s">
        <v>121</v>
      </c>
      <c r="F354" s="72" t="s">
        <v>1213</v>
      </c>
      <c r="G354" s="73" t="s">
        <v>173</v>
      </c>
      <c r="H354" s="74" t="s">
        <v>1736</v>
      </c>
      <c r="I354" s="252">
        <v>17334</v>
      </c>
      <c r="J354" s="74" t="s">
        <v>65</v>
      </c>
      <c r="K354" s="74" t="s">
        <v>82</v>
      </c>
      <c r="L354" s="74" t="s">
        <v>1737</v>
      </c>
      <c r="M354" s="24" t="s">
        <v>1738</v>
      </c>
      <c r="N354" s="264">
        <v>12335</v>
      </c>
      <c r="O354" s="24" t="s">
        <v>1114</v>
      </c>
      <c r="P354" s="120">
        <v>45292</v>
      </c>
    </row>
    <row r="355" spans="1:16" s="15" customFormat="1" ht="60">
      <c r="A355" s="136" t="s">
        <v>1731</v>
      </c>
      <c r="B355" s="103" t="s">
        <v>1732</v>
      </c>
      <c r="C355" s="72" t="s">
        <v>1227</v>
      </c>
      <c r="D355" s="132">
        <v>445995</v>
      </c>
      <c r="E355" s="133" t="s">
        <v>121</v>
      </c>
      <c r="F355" s="72" t="s">
        <v>1228</v>
      </c>
      <c r="G355" s="73" t="s">
        <v>127</v>
      </c>
      <c r="H355" s="102">
        <v>118</v>
      </c>
      <c r="I355" s="255">
        <v>994.08</v>
      </c>
      <c r="J355" s="74" t="s">
        <v>65</v>
      </c>
      <c r="K355" s="74" t="s">
        <v>82</v>
      </c>
      <c r="L355" s="74" t="s">
        <v>1739</v>
      </c>
      <c r="M355" s="24" t="s">
        <v>1065</v>
      </c>
      <c r="N355" s="264">
        <v>716.8</v>
      </c>
      <c r="O355" s="24" t="s">
        <v>1114</v>
      </c>
      <c r="P355" s="120">
        <v>45292</v>
      </c>
    </row>
    <row r="356" spans="1:16" s="15" customFormat="1" ht="30">
      <c r="A356" s="74" t="s">
        <v>1740</v>
      </c>
      <c r="B356" s="103" t="s">
        <v>1741</v>
      </c>
      <c r="C356" s="72" t="s">
        <v>1209</v>
      </c>
      <c r="D356" s="132">
        <v>24287</v>
      </c>
      <c r="E356" s="133" t="s">
        <v>121</v>
      </c>
      <c r="F356" s="72" t="s">
        <v>1210</v>
      </c>
      <c r="G356" s="73" t="s">
        <v>173</v>
      </c>
      <c r="H356" s="74">
        <v>12</v>
      </c>
      <c r="I356" s="252">
        <v>4920</v>
      </c>
      <c r="J356" s="102" t="s">
        <v>72</v>
      </c>
      <c r="K356" s="102" t="s">
        <v>71</v>
      </c>
      <c r="L356" s="74" t="s">
        <v>1742</v>
      </c>
      <c r="M356" s="24" t="s">
        <v>1743</v>
      </c>
      <c r="N356" s="264">
        <v>4950</v>
      </c>
      <c r="O356" s="24" t="s">
        <v>1114</v>
      </c>
      <c r="P356" s="120">
        <v>45292</v>
      </c>
    </row>
    <row r="357" spans="1:16" s="15" customFormat="1" ht="45">
      <c r="A357" s="193" t="s">
        <v>1740</v>
      </c>
      <c r="B357" s="103" t="s">
        <v>1741</v>
      </c>
      <c r="C357" s="72" t="s">
        <v>1216</v>
      </c>
      <c r="D357" s="73">
        <v>3417</v>
      </c>
      <c r="E357" s="98" t="s">
        <v>121</v>
      </c>
      <c r="F357" s="72" t="s">
        <v>1217</v>
      </c>
      <c r="G357" s="73" t="s">
        <v>238</v>
      </c>
      <c r="H357" s="74">
        <v>2</v>
      </c>
      <c r="I357" s="252">
        <v>3840</v>
      </c>
      <c r="J357" s="74" t="s">
        <v>65</v>
      </c>
      <c r="K357" s="74" t="s">
        <v>71</v>
      </c>
      <c r="L357" s="74" t="s">
        <v>1744</v>
      </c>
      <c r="M357" s="24" t="s">
        <v>1065</v>
      </c>
      <c r="N357" s="264">
        <v>4032</v>
      </c>
      <c r="O357" s="24" t="s">
        <v>1114</v>
      </c>
      <c r="P357" s="120">
        <v>45292</v>
      </c>
    </row>
    <row r="358" spans="1:16" s="15" customFormat="1" ht="30">
      <c r="A358" s="71" t="s">
        <v>1745</v>
      </c>
      <c r="B358" s="103" t="s">
        <v>1746</v>
      </c>
      <c r="C358" s="72" t="s">
        <v>1209</v>
      </c>
      <c r="D358" s="73">
        <v>24287</v>
      </c>
      <c r="E358" s="98" t="s">
        <v>121</v>
      </c>
      <c r="F358" s="72" t="s">
        <v>1210</v>
      </c>
      <c r="G358" s="73" t="s">
        <v>173</v>
      </c>
      <c r="H358" s="74">
        <v>12</v>
      </c>
      <c r="I358" s="252">
        <v>13751.2</v>
      </c>
      <c r="J358" s="74" t="s">
        <v>72</v>
      </c>
      <c r="K358" s="74" t="s">
        <v>71</v>
      </c>
      <c r="L358" s="74" t="s">
        <v>1747</v>
      </c>
      <c r="M358" s="24" t="s">
        <v>1748</v>
      </c>
      <c r="N358" s="264">
        <v>9600</v>
      </c>
      <c r="O358" s="24" t="s">
        <v>1114</v>
      </c>
      <c r="P358" s="120">
        <v>45292</v>
      </c>
    </row>
    <row r="359" spans="1:16" s="15" customFormat="1" ht="120">
      <c r="A359" s="125" t="s">
        <v>1745</v>
      </c>
      <c r="B359" s="103" t="s">
        <v>1746</v>
      </c>
      <c r="C359" s="72" t="s">
        <v>1212</v>
      </c>
      <c r="D359" s="73">
        <v>3697</v>
      </c>
      <c r="E359" s="98" t="s">
        <v>121</v>
      </c>
      <c r="F359" s="72" t="s">
        <v>1213</v>
      </c>
      <c r="G359" s="73" t="s">
        <v>173</v>
      </c>
      <c r="H359" s="74" t="s">
        <v>1749</v>
      </c>
      <c r="I359" s="252">
        <v>5408.63</v>
      </c>
      <c r="J359" s="74" t="s">
        <v>65</v>
      </c>
      <c r="K359" s="74" t="s">
        <v>82</v>
      </c>
      <c r="L359" s="74" t="s">
        <v>1750</v>
      </c>
      <c r="M359" s="24" t="s">
        <v>1738</v>
      </c>
      <c r="N359" s="264">
        <v>6726.92</v>
      </c>
      <c r="O359" s="24" t="s">
        <v>1114</v>
      </c>
      <c r="P359" s="120">
        <v>45292</v>
      </c>
    </row>
    <row r="360" spans="1:16" s="15" customFormat="1" ht="45">
      <c r="A360" s="125" t="s">
        <v>1745</v>
      </c>
      <c r="B360" s="103" t="s">
        <v>1746</v>
      </c>
      <c r="C360" s="72" t="s">
        <v>1216</v>
      </c>
      <c r="D360" s="73">
        <v>3417</v>
      </c>
      <c r="E360" s="98" t="s">
        <v>121</v>
      </c>
      <c r="F360" s="72" t="s">
        <v>1217</v>
      </c>
      <c r="G360" s="74" t="s">
        <v>238</v>
      </c>
      <c r="H360" s="74">
        <v>2</v>
      </c>
      <c r="I360" s="245">
        <v>1671.92</v>
      </c>
      <c r="J360" s="74" t="s">
        <v>65</v>
      </c>
      <c r="K360" s="74" t="s">
        <v>71</v>
      </c>
      <c r="L360" s="74" t="s">
        <v>1751</v>
      </c>
      <c r="M360" s="24" t="s">
        <v>1065</v>
      </c>
      <c r="N360" s="264">
        <v>1702.69</v>
      </c>
      <c r="O360" s="24" t="s">
        <v>1114</v>
      </c>
      <c r="P360" s="120">
        <v>45292</v>
      </c>
    </row>
    <row r="361" spans="1:16" s="15" customFormat="1" ht="60">
      <c r="A361" s="125" t="s">
        <v>1752</v>
      </c>
      <c r="B361" s="103" t="s">
        <v>1753</v>
      </c>
      <c r="C361" s="72" t="s">
        <v>1204</v>
      </c>
      <c r="D361" s="73" t="s">
        <v>1205</v>
      </c>
      <c r="E361" s="98" t="s">
        <v>121</v>
      </c>
      <c r="F361" s="72" t="s">
        <v>1233</v>
      </c>
      <c r="G361" s="69" t="s">
        <v>127</v>
      </c>
      <c r="H361" s="74" t="s">
        <v>1754</v>
      </c>
      <c r="I361" s="252">
        <v>7317</v>
      </c>
      <c r="J361" s="74" t="s">
        <v>65</v>
      </c>
      <c r="K361" s="96" t="s">
        <v>82</v>
      </c>
      <c r="L361" s="99" t="s">
        <v>1755</v>
      </c>
      <c r="M361" s="24" t="s">
        <v>1065</v>
      </c>
      <c r="N361" s="264">
        <v>8308.5</v>
      </c>
      <c r="O361" s="24" t="s">
        <v>1114</v>
      </c>
      <c r="P361" s="120">
        <v>45292</v>
      </c>
    </row>
    <row r="362" spans="1:16" s="15" customFormat="1" ht="30">
      <c r="A362" s="194" t="s">
        <v>1752</v>
      </c>
      <c r="B362" s="103" t="s">
        <v>1753</v>
      </c>
      <c r="C362" s="72" t="s">
        <v>1209</v>
      </c>
      <c r="D362" s="73">
        <v>24287</v>
      </c>
      <c r="E362" s="101" t="s">
        <v>121</v>
      </c>
      <c r="F362" s="72" t="s">
        <v>1210</v>
      </c>
      <c r="G362" s="69" t="s">
        <v>173</v>
      </c>
      <c r="H362" s="74">
        <v>12</v>
      </c>
      <c r="I362" s="245">
        <v>12912</v>
      </c>
      <c r="J362" s="74" t="s">
        <v>72</v>
      </c>
      <c r="K362" s="96" t="s">
        <v>71</v>
      </c>
      <c r="L362" s="74" t="s">
        <v>1756</v>
      </c>
      <c r="M362" s="24" t="s">
        <v>130</v>
      </c>
      <c r="N362" s="258">
        <v>15240</v>
      </c>
      <c r="O362" s="24" t="s">
        <v>1114</v>
      </c>
      <c r="P362" s="120">
        <v>45292</v>
      </c>
    </row>
    <row r="363" spans="1:16" s="15" customFormat="1" ht="150">
      <c r="A363" s="194" t="s">
        <v>1752</v>
      </c>
      <c r="B363" s="103" t="s">
        <v>1753</v>
      </c>
      <c r="C363" s="72" t="s">
        <v>1212</v>
      </c>
      <c r="D363" s="73">
        <v>3697</v>
      </c>
      <c r="E363" s="101" t="s">
        <v>121</v>
      </c>
      <c r="F363" s="72" t="s">
        <v>1213</v>
      </c>
      <c r="G363" s="69" t="s">
        <v>173</v>
      </c>
      <c r="H363" s="74" t="s">
        <v>1757</v>
      </c>
      <c r="I363" s="245">
        <v>13356.24</v>
      </c>
      <c r="J363" s="74" t="s">
        <v>65</v>
      </c>
      <c r="K363" s="96" t="s">
        <v>82</v>
      </c>
      <c r="L363" s="74" t="s">
        <v>1758</v>
      </c>
      <c r="M363" s="24" t="s">
        <v>1065</v>
      </c>
      <c r="N363" s="258">
        <v>13415.16</v>
      </c>
      <c r="O363" s="24" t="s">
        <v>1114</v>
      </c>
      <c r="P363" s="120">
        <v>45292</v>
      </c>
    </row>
    <row r="364" spans="1:16" s="15" customFormat="1" ht="45" hidden="1">
      <c r="A364" s="125" t="s">
        <v>1752</v>
      </c>
      <c r="B364" s="103" t="s">
        <v>1753</v>
      </c>
      <c r="C364" s="72" t="s">
        <v>1216</v>
      </c>
      <c r="D364" s="73">
        <v>3417</v>
      </c>
      <c r="E364" s="101" t="s">
        <v>121</v>
      </c>
      <c r="F364" s="72" t="s">
        <v>1217</v>
      </c>
      <c r="G364" s="69" t="s">
        <v>238</v>
      </c>
      <c r="H364" s="74">
        <v>2</v>
      </c>
      <c r="I364" s="252">
        <v>1000</v>
      </c>
      <c r="J364" s="74" t="s">
        <v>65</v>
      </c>
      <c r="K364" s="96" t="s">
        <v>71</v>
      </c>
      <c r="L364" s="96"/>
      <c r="M364" s="24" t="s">
        <v>112</v>
      </c>
      <c r="N364" s="258"/>
      <c r="O364" s="24" t="s">
        <v>1114</v>
      </c>
      <c r="P364" s="120">
        <v>45292</v>
      </c>
    </row>
    <row r="365" spans="1:16" s="15" customFormat="1" ht="30">
      <c r="A365" s="194" t="s">
        <v>1759</v>
      </c>
      <c r="B365" s="103" t="s">
        <v>1760</v>
      </c>
      <c r="C365" s="72" t="s">
        <v>1209</v>
      </c>
      <c r="D365" s="73">
        <v>24287</v>
      </c>
      <c r="E365" s="101" t="s">
        <v>121</v>
      </c>
      <c r="F365" s="69" t="s">
        <v>1210</v>
      </c>
      <c r="G365" s="69" t="s">
        <v>173</v>
      </c>
      <c r="H365" s="74">
        <v>12</v>
      </c>
      <c r="I365" s="252">
        <v>34000</v>
      </c>
      <c r="J365" s="74" t="s">
        <v>72</v>
      </c>
      <c r="K365" s="96" t="s">
        <v>71</v>
      </c>
      <c r="L365" s="74" t="s">
        <v>1761</v>
      </c>
      <c r="M365" s="24" t="s">
        <v>130</v>
      </c>
      <c r="N365" s="258">
        <v>27700</v>
      </c>
      <c r="O365" s="24" t="s">
        <v>1114</v>
      </c>
      <c r="P365" s="120">
        <v>45292</v>
      </c>
    </row>
    <row r="366" spans="1:16" s="15" customFormat="1" ht="45">
      <c r="A366" s="125" t="s">
        <v>1762</v>
      </c>
      <c r="B366" s="103" t="s">
        <v>1763</v>
      </c>
      <c r="C366" s="72" t="s">
        <v>1204</v>
      </c>
      <c r="D366" s="73" t="s">
        <v>1205</v>
      </c>
      <c r="E366" s="101" t="s">
        <v>121</v>
      </c>
      <c r="F366" s="72" t="s">
        <v>1233</v>
      </c>
      <c r="G366" s="69" t="s">
        <v>127</v>
      </c>
      <c r="H366" s="74" t="s">
        <v>1764</v>
      </c>
      <c r="I366" s="252">
        <v>4420</v>
      </c>
      <c r="J366" s="74" t="s">
        <v>65</v>
      </c>
      <c r="K366" s="96" t="s">
        <v>82</v>
      </c>
      <c r="L366" s="96" t="s">
        <v>1765</v>
      </c>
      <c r="M366" s="24" t="s">
        <v>1065</v>
      </c>
      <c r="N366" s="258">
        <v>3876</v>
      </c>
      <c r="O366" s="24" t="s">
        <v>1114</v>
      </c>
      <c r="P366" s="120">
        <v>45292</v>
      </c>
    </row>
    <row r="367" spans="1:16" s="15" customFormat="1" ht="30" hidden="1">
      <c r="A367" s="194" t="s">
        <v>1762</v>
      </c>
      <c r="B367" s="103" t="s">
        <v>1763</v>
      </c>
      <c r="C367" s="72" t="s">
        <v>1212</v>
      </c>
      <c r="D367" s="73">
        <v>3697</v>
      </c>
      <c r="E367" s="101" t="s">
        <v>121</v>
      </c>
      <c r="F367" s="72" t="s">
        <v>1213</v>
      </c>
      <c r="G367" s="69" t="s">
        <v>173</v>
      </c>
      <c r="H367" s="74" t="s">
        <v>1766</v>
      </c>
      <c r="I367" s="252">
        <v>6758</v>
      </c>
      <c r="J367" s="74" t="s">
        <v>72</v>
      </c>
      <c r="K367" s="96" t="s">
        <v>82</v>
      </c>
      <c r="L367" s="74"/>
      <c r="M367" s="24" t="s">
        <v>112</v>
      </c>
      <c r="N367" s="258"/>
      <c r="O367" s="24" t="s">
        <v>1114</v>
      </c>
      <c r="P367" s="120">
        <v>45292</v>
      </c>
    </row>
    <row r="368" spans="1:16" s="15" customFormat="1" ht="45" hidden="1">
      <c r="A368" s="136" t="s">
        <v>1762</v>
      </c>
      <c r="B368" s="103" t="s">
        <v>1763</v>
      </c>
      <c r="C368" s="72" t="s">
        <v>1227</v>
      </c>
      <c r="D368" s="69">
        <v>445995</v>
      </c>
      <c r="E368" s="101" t="s">
        <v>121</v>
      </c>
      <c r="F368" s="69" t="s">
        <v>1228</v>
      </c>
      <c r="G368" s="69" t="s">
        <v>127</v>
      </c>
      <c r="H368" s="102">
        <v>160</v>
      </c>
      <c r="I368" s="256">
        <v>754.32</v>
      </c>
      <c r="J368" s="96" t="s">
        <v>72</v>
      </c>
      <c r="K368" s="96" t="s">
        <v>82</v>
      </c>
      <c r="L368" s="69"/>
      <c r="M368" s="24" t="s">
        <v>112</v>
      </c>
      <c r="N368" s="258"/>
      <c r="O368" s="24" t="s">
        <v>1114</v>
      </c>
      <c r="P368" s="120">
        <v>45292</v>
      </c>
    </row>
    <row r="369" spans="1:16" s="15" customFormat="1" ht="45">
      <c r="A369" s="195" t="s">
        <v>1767</v>
      </c>
      <c r="B369" s="103" t="s">
        <v>1768</v>
      </c>
      <c r="C369" s="72" t="s">
        <v>1204</v>
      </c>
      <c r="D369" s="69" t="s">
        <v>1205</v>
      </c>
      <c r="E369" s="101" t="s">
        <v>121</v>
      </c>
      <c r="F369" s="69" t="s">
        <v>1206</v>
      </c>
      <c r="G369" s="69" t="s">
        <v>127</v>
      </c>
      <c r="H369" s="71" t="s">
        <v>1769</v>
      </c>
      <c r="I369" s="250">
        <v>310.8</v>
      </c>
      <c r="J369" s="96" t="s">
        <v>65</v>
      </c>
      <c r="K369" s="96" t="s">
        <v>82</v>
      </c>
      <c r="L369" s="96" t="s">
        <v>1770</v>
      </c>
      <c r="M369" s="24" t="s">
        <v>130</v>
      </c>
      <c r="N369" s="258">
        <v>715.2</v>
      </c>
      <c r="O369" s="24" t="s">
        <v>1114</v>
      </c>
      <c r="P369" s="120">
        <v>45292</v>
      </c>
    </row>
    <row r="370" spans="1:16" s="15" customFormat="1" ht="90">
      <c r="A370" s="96" t="s">
        <v>1767</v>
      </c>
      <c r="B370" s="103" t="s">
        <v>1768</v>
      </c>
      <c r="C370" s="72" t="s">
        <v>1212</v>
      </c>
      <c r="D370" s="69">
        <v>3697</v>
      </c>
      <c r="E370" s="101" t="s">
        <v>121</v>
      </c>
      <c r="F370" s="69" t="s">
        <v>1213</v>
      </c>
      <c r="G370" s="69" t="s">
        <v>173</v>
      </c>
      <c r="H370" s="71" t="s">
        <v>1771</v>
      </c>
      <c r="I370" s="250">
        <v>9225</v>
      </c>
      <c r="J370" s="96" t="s">
        <v>72</v>
      </c>
      <c r="K370" s="96" t="s">
        <v>82</v>
      </c>
      <c r="L370" s="96" t="s">
        <v>1772</v>
      </c>
      <c r="M370" s="24" t="s">
        <v>1065</v>
      </c>
      <c r="N370" s="258">
        <v>19580</v>
      </c>
      <c r="O370" s="24" t="s">
        <v>1114</v>
      </c>
      <c r="P370" s="120">
        <v>45292</v>
      </c>
    </row>
    <row r="371" spans="1:16" s="15" customFormat="1" ht="45">
      <c r="A371" s="193" t="s">
        <v>1767</v>
      </c>
      <c r="B371" s="103" t="s">
        <v>1768</v>
      </c>
      <c r="C371" s="72" t="s">
        <v>1227</v>
      </c>
      <c r="D371" s="69">
        <v>445995</v>
      </c>
      <c r="E371" s="101" t="s">
        <v>121</v>
      </c>
      <c r="F371" s="69" t="s">
        <v>1228</v>
      </c>
      <c r="G371" s="69" t="s">
        <v>127</v>
      </c>
      <c r="H371" s="212">
        <v>162</v>
      </c>
      <c r="I371" s="256">
        <v>988.2</v>
      </c>
      <c r="J371" s="96" t="s">
        <v>72</v>
      </c>
      <c r="K371" s="96" t="s">
        <v>82</v>
      </c>
      <c r="L371" s="96" t="s">
        <v>1773</v>
      </c>
      <c r="M371" s="24" t="s">
        <v>130</v>
      </c>
      <c r="N371" s="258">
        <v>808.2</v>
      </c>
      <c r="O371" s="24" t="s">
        <v>1114</v>
      </c>
      <c r="P371" s="120">
        <v>45292</v>
      </c>
    </row>
    <row r="372" spans="1:16" s="15" customFormat="1" ht="30">
      <c r="A372" s="71" t="s">
        <v>1774</v>
      </c>
      <c r="B372" s="103" t="s">
        <v>1775</v>
      </c>
      <c r="C372" s="72" t="s">
        <v>1209</v>
      </c>
      <c r="D372" s="69">
        <v>24287</v>
      </c>
      <c r="E372" s="101" t="s">
        <v>121</v>
      </c>
      <c r="F372" s="69" t="s">
        <v>1210</v>
      </c>
      <c r="G372" s="69" t="s">
        <v>173</v>
      </c>
      <c r="H372" s="74">
        <v>12</v>
      </c>
      <c r="I372" s="250">
        <v>11700</v>
      </c>
      <c r="J372" s="96" t="s">
        <v>72</v>
      </c>
      <c r="K372" s="96" t="s">
        <v>71</v>
      </c>
      <c r="L372" s="96" t="s">
        <v>1776</v>
      </c>
      <c r="M372" s="24" t="s">
        <v>130</v>
      </c>
      <c r="N372" s="258">
        <v>11700</v>
      </c>
      <c r="O372" s="24" t="s">
        <v>1114</v>
      </c>
      <c r="P372" s="120">
        <v>45292</v>
      </c>
    </row>
    <row r="373" spans="1:16" s="15" customFormat="1" ht="30">
      <c r="A373" s="71" t="s">
        <v>1774</v>
      </c>
      <c r="B373" s="103" t="s">
        <v>1775</v>
      </c>
      <c r="C373" s="72" t="s">
        <v>1212</v>
      </c>
      <c r="D373" s="69">
        <v>3697</v>
      </c>
      <c r="E373" s="101" t="s">
        <v>121</v>
      </c>
      <c r="F373" s="69" t="s">
        <v>1213</v>
      </c>
      <c r="G373" s="69" t="s">
        <v>173</v>
      </c>
      <c r="H373" s="71" t="s">
        <v>1777</v>
      </c>
      <c r="I373" s="250">
        <v>21410.3</v>
      </c>
      <c r="J373" s="74" t="s">
        <v>72</v>
      </c>
      <c r="K373" s="96" t="s">
        <v>82</v>
      </c>
      <c r="L373" s="96" t="s">
        <v>1778</v>
      </c>
      <c r="M373" s="24" t="s">
        <v>1065</v>
      </c>
      <c r="N373" s="258">
        <v>2160</v>
      </c>
      <c r="O373" s="24" t="s">
        <v>1114</v>
      </c>
      <c r="P373" s="120">
        <v>45292</v>
      </c>
    </row>
    <row r="374" spans="1:16" s="15" customFormat="1" ht="45" hidden="1">
      <c r="A374" s="71" t="s">
        <v>1774</v>
      </c>
      <c r="B374" s="103" t="s">
        <v>1775</v>
      </c>
      <c r="C374" s="72" t="s">
        <v>1216</v>
      </c>
      <c r="D374" s="69">
        <v>3417</v>
      </c>
      <c r="E374" s="101" t="s">
        <v>121</v>
      </c>
      <c r="F374" s="69" t="s">
        <v>1217</v>
      </c>
      <c r="G374" s="69" t="s">
        <v>238</v>
      </c>
      <c r="H374" s="74">
        <v>2</v>
      </c>
      <c r="I374" s="250">
        <v>3738.22</v>
      </c>
      <c r="J374" s="96" t="s">
        <v>65</v>
      </c>
      <c r="K374" s="96" t="s">
        <v>71</v>
      </c>
      <c r="L374" s="96"/>
      <c r="M374" s="24" t="s">
        <v>112</v>
      </c>
      <c r="N374" s="258"/>
      <c r="O374" s="24" t="s">
        <v>1114</v>
      </c>
      <c r="P374" s="120">
        <v>45292</v>
      </c>
    </row>
    <row r="375" spans="1:16" s="15" customFormat="1" ht="30" hidden="1">
      <c r="A375" s="71" t="s">
        <v>1779</v>
      </c>
      <c r="B375" s="103" t="s">
        <v>1780</v>
      </c>
      <c r="C375" s="72" t="s">
        <v>1212</v>
      </c>
      <c r="D375" s="69">
        <v>3697</v>
      </c>
      <c r="E375" s="101" t="s">
        <v>121</v>
      </c>
      <c r="F375" s="69" t="s">
        <v>1213</v>
      </c>
      <c r="G375" s="69" t="s">
        <v>173</v>
      </c>
      <c r="H375" s="71" t="s">
        <v>1781</v>
      </c>
      <c r="I375" s="250">
        <v>7353</v>
      </c>
      <c r="J375" s="74" t="s">
        <v>72</v>
      </c>
      <c r="K375" s="96" t="s">
        <v>82</v>
      </c>
      <c r="L375" s="96"/>
      <c r="M375" s="24" t="s">
        <v>112</v>
      </c>
      <c r="N375" s="258"/>
      <c r="O375" s="24" t="s">
        <v>1114</v>
      </c>
      <c r="P375" s="120">
        <v>45292</v>
      </c>
    </row>
    <row r="376" spans="1:16" s="15" customFormat="1" ht="45" hidden="1">
      <c r="A376" s="71" t="s">
        <v>1779</v>
      </c>
      <c r="B376" s="103" t="s">
        <v>1780</v>
      </c>
      <c r="C376" s="72" t="s">
        <v>1216</v>
      </c>
      <c r="D376" s="70">
        <v>3417</v>
      </c>
      <c r="E376" s="101" t="s">
        <v>121</v>
      </c>
      <c r="F376" s="69" t="s">
        <v>1217</v>
      </c>
      <c r="G376" s="69" t="s">
        <v>238</v>
      </c>
      <c r="H376" s="71">
        <v>2</v>
      </c>
      <c r="I376" s="253">
        <v>3000</v>
      </c>
      <c r="J376" s="71" t="s">
        <v>65</v>
      </c>
      <c r="K376" s="96" t="s">
        <v>71</v>
      </c>
      <c r="L376" s="71"/>
      <c r="M376" s="24" t="s">
        <v>112</v>
      </c>
      <c r="N376" s="258"/>
      <c r="O376" s="24" t="s">
        <v>1114</v>
      </c>
      <c r="P376" s="120">
        <v>45292</v>
      </c>
    </row>
    <row r="377" spans="1:16" s="15" customFormat="1" ht="30">
      <c r="A377" s="71" t="s">
        <v>1782</v>
      </c>
      <c r="B377" s="103" t="s">
        <v>1783</v>
      </c>
      <c r="C377" s="72" t="s">
        <v>1209</v>
      </c>
      <c r="D377" s="70">
        <v>24287</v>
      </c>
      <c r="E377" s="101" t="s">
        <v>121</v>
      </c>
      <c r="F377" s="69" t="s">
        <v>1210</v>
      </c>
      <c r="G377" s="69" t="s">
        <v>173</v>
      </c>
      <c r="H377" s="71">
        <v>12</v>
      </c>
      <c r="I377" s="253">
        <v>3495</v>
      </c>
      <c r="J377" s="71" t="s">
        <v>72</v>
      </c>
      <c r="K377" s="96" t="s">
        <v>71</v>
      </c>
      <c r="L377" s="71" t="s">
        <v>1784</v>
      </c>
      <c r="M377" s="24" t="s">
        <v>130</v>
      </c>
      <c r="N377" s="258">
        <v>3875</v>
      </c>
      <c r="O377" s="24" t="s">
        <v>1114</v>
      </c>
      <c r="P377" s="120">
        <v>45292</v>
      </c>
    </row>
    <row r="378" spans="1:16" s="15" customFormat="1" ht="225">
      <c r="A378" s="71" t="s">
        <v>1782</v>
      </c>
      <c r="B378" s="103" t="s">
        <v>1783</v>
      </c>
      <c r="C378" s="72" t="s">
        <v>1212</v>
      </c>
      <c r="D378" s="70">
        <v>3697</v>
      </c>
      <c r="E378" s="101" t="s">
        <v>121</v>
      </c>
      <c r="F378" s="69" t="s">
        <v>1213</v>
      </c>
      <c r="G378" s="69" t="s">
        <v>173</v>
      </c>
      <c r="H378" s="71" t="s">
        <v>1785</v>
      </c>
      <c r="I378" s="253">
        <v>9611.6</v>
      </c>
      <c r="J378" s="74" t="s">
        <v>65</v>
      </c>
      <c r="K378" s="96" t="s">
        <v>82</v>
      </c>
      <c r="L378" s="71" t="s">
        <v>1786</v>
      </c>
      <c r="M378" s="24" t="s">
        <v>1065</v>
      </c>
      <c r="N378" s="258">
        <v>20355</v>
      </c>
      <c r="O378" s="24" t="s">
        <v>1114</v>
      </c>
      <c r="P378" s="120">
        <v>45292</v>
      </c>
    </row>
    <row r="379" spans="1:16" s="15" customFormat="1" ht="45">
      <c r="A379" s="71" t="s">
        <v>1782</v>
      </c>
      <c r="B379" s="103" t="s">
        <v>1783</v>
      </c>
      <c r="C379" s="72" t="s">
        <v>1216</v>
      </c>
      <c r="D379" s="70">
        <v>3417</v>
      </c>
      <c r="E379" s="101" t="s">
        <v>121</v>
      </c>
      <c r="F379" s="69" t="s">
        <v>1217</v>
      </c>
      <c r="G379" s="69" t="s">
        <v>238</v>
      </c>
      <c r="H379" s="71">
        <v>2</v>
      </c>
      <c r="I379" s="253">
        <v>1027.8699999999999</v>
      </c>
      <c r="J379" s="71" t="s">
        <v>65</v>
      </c>
      <c r="K379" s="96" t="s">
        <v>71</v>
      </c>
      <c r="L379" s="71" t="s">
        <v>1787</v>
      </c>
      <c r="M379" s="24" t="s">
        <v>1065</v>
      </c>
      <c r="N379" s="258">
        <v>891.07</v>
      </c>
      <c r="O379" s="24" t="s">
        <v>1114</v>
      </c>
      <c r="P379" s="120">
        <v>45292</v>
      </c>
    </row>
    <row r="380" spans="1:16" s="15" customFormat="1" ht="30">
      <c r="A380" s="71" t="s">
        <v>1788</v>
      </c>
      <c r="B380" s="103" t="s">
        <v>1789</v>
      </c>
      <c r="C380" s="72" t="s">
        <v>1209</v>
      </c>
      <c r="D380" s="70">
        <v>24287</v>
      </c>
      <c r="E380" s="101" t="s">
        <v>121</v>
      </c>
      <c r="F380" s="69" t="s">
        <v>1210</v>
      </c>
      <c r="G380" s="69" t="s">
        <v>173</v>
      </c>
      <c r="H380" s="71">
        <v>12</v>
      </c>
      <c r="I380" s="253">
        <v>10560</v>
      </c>
      <c r="J380" s="71" t="s">
        <v>72</v>
      </c>
      <c r="K380" s="96" t="s">
        <v>71</v>
      </c>
      <c r="L380" s="71" t="s">
        <v>1790</v>
      </c>
      <c r="M380" s="24" t="s">
        <v>130</v>
      </c>
      <c r="N380" s="258">
        <v>11400</v>
      </c>
      <c r="O380" s="24" t="s">
        <v>1114</v>
      </c>
      <c r="P380" s="120">
        <v>45292</v>
      </c>
    </row>
    <row r="381" spans="1:16" s="15" customFormat="1" ht="30">
      <c r="A381" s="97" t="s">
        <v>1788</v>
      </c>
      <c r="B381" s="103" t="s">
        <v>1789</v>
      </c>
      <c r="C381" s="72" t="s">
        <v>1212</v>
      </c>
      <c r="D381" s="70">
        <v>3697</v>
      </c>
      <c r="E381" s="101" t="s">
        <v>121</v>
      </c>
      <c r="F381" s="69" t="s">
        <v>1213</v>
      </c>
      <c r="G381" s="69" t="s">
        <v>173</v>
      </c>
      <c r="H381" s="71" t="s">
        <v>1791</v>
      </c>
      <c r="I381" s="253">
        <v>1485</v>
      </c>
      <c r="J381" s="71" t="s">
        <v>72</v>
      </c>
      <c r="K381" s="96" t="s">
        <v>82</v>
      </c>
      <c r="L381" s="71" t="s">
        <v>1792</v>
      </c>
      <c r="M381" s="24" t="s">
        <v>1065</v>
      </c>
      <c r="N381" s="258">
        <v>5655.6</v>
      </c>
      <c r="O381" s="24" t="s">
        <v>1114</v>
      </c>
      <c r="P381" s="120">
        <v>45292</v>
      </c>
    </row>
    <row r="382" spans="1:16" s="15" customFormat="1" ht="45">
      <c r="A382" s="193" t="s">
        <v>1793</v>
      </c>
      <c r="B382" s="103" t="s">
        <v>1794</v>
      </c>
      <c r="C382" s="72" t="s">
        <v>1204</v>
      </c>
      <c r="D382" s="70" t="s">
        <v>1205</v>
      </c>
      <c r="E382" s="101" t="s">
        <v>121</v>
      </c>
      <c r="F382" s="69" t="s">
        <v>1206</v>
      </c>
      <c r="G382" s="69" t="s">
        <v>127</v>
      </c>
      <c r="H382" s="71" t="s">
        <v>1795</v>
      </c>
      <c r="I382" s="253">
        <v>8431.4</v>
      </c>
      <c r="J382" s="71" t="s">
        <v>65</v>
      </c>
      <c r="K382" s="96" t="s">
        <v>82</v>
      </c>
      <c r="L382" s="71" t="s">
        <v>1796</v>
      </c>
      <c r="M382" s="24" t="s">
        <v>130</v>
      </c>
      <c r="N382" s="258">
        <v>11412.6</v>
      </c>
      <c r="O382" s="24" t="s">
        <v>1114</v>
      </c>
      <c r="P382" s="120">
        <v>45292</v>
      </c>
    </row>
    <row r="383" spans="1:16" s="15" customFormat="1" ht="30" hidden="1">
      <c r="A383" s="71" t="s">
        <v>1793</v>
      </c>
      <c r="B383" s="103" t="s">
        <v>1794</v>
      </c>
      <c r="C383" s="72" t="s">
        <v>1209</v>
      </c>
      <c r="D383" s="70">
        <v>24287</v>
      </c>
      <c r="E383" s="101" t="s">
        <v>121</v>
      </c>
      <c r="F383" s="69" t="s">
        <v>1210</v>
      </c>
      <c r="G383" s="69" t="s">
        <v>173</v>
      </c>
      <c r="H383" s="71">
        <v>12</v>
      </c>
      <c r="I383" s="253">
        <v>10200</v>
      </c>
      <c r="J383" s="71" t="s">
        <v>72</v>
      </c>
      <c r="K383" s="96" t="s">
        <v>71</v>
      </c>
      <c r="L383" s="71"/>
      <c r="M383" s="24" t="s">
        <v>112</v>
      </c>
      <c r="N383" s="258"/>
      <c r="O383" s="24" t="s">
        <v>1114</v>
      </c>
      <c r="P383" s="120">
        <v>45292</v>
      </c>
    </row>
    <row r="384" spans="1:16" s="15" customFormat="1" ht="60">
      <c r="A384" s="97" t="s">
        <v>1793</v>
      </c>
      <c r="B384" s="103" t="s">
        <v>1794</v>
      </c>
      <c r="C384" s="72" t="s">
        <v>1212</v>
      </c>
      <c r="D384" s="70">
        <v>3697</v>
      </c>
      <c r="E384" s="101" t="s">
        <v>121</v>
      </c>
      <c r="F384" s="69" t="s">
        <v>1213</v>
      </c>
      <c r="G384" s="69" t="s">
        <v>173</v>
      </c>
      <c r="H384" s="71" t="s">
        <v>1797</v>
      </c>
      <c r="I384" s="253">
        <v>3278.05</v>
      </c>
      <c r="J384" s="71" t="s">
        <v>65</v>
      </c>
      <c r="K384" s="96" t="s">
        <v>82</v>
      </c>
      <c r="L384" s="71" t="s">
        <v>1798</v>
      </c>
      <c r="M384" s="24" t="s">
        <v>1065</v>
      </c>
      <c r="N384" s="258">
        <v>6346.8</v>
      </c>
      <c r="O384" s="24" t="s">
        <v>1114</v>
      </c>
      <c r="P384" s="120">
        <v>45292</v>
      </c>
    </row>
    <row r="385" spans="1:16" s="15" customFormat="1" ht="45" hidden="1">
      <c r="A385" s="193" t="s">
        <v>1793</v>
      </c>
      <c r="B385" s="103" t="s">
        <v>1794</v>
      </c>
      <c r="C385" s="72" t="s">
        <v>1227</v>
      </c>
      <c r="D385" s="70">
        <v>445995</v>
      </c>
      <c r="E385" s="101" t="s">
        <v>121</v>
      </c>
      <c r="F385" s="69" t="s">
        <v>1228</v>
      </c>
      <c r="G385" s="69" t="s">
        <v>127</v>
      </c>
      <c r="H385" s="71">
        <v>100</v>
      </c>
      <c r="I385" s="253">
        <v>511.2</v>
      </c>
      <c r="J385" s="74" t="s">
        <v>72</v>
      </c>
      <c r="K385" s="96" t="s">
        <v>82</v>
      </c>
      <c r="L385" s="71"/>
      <c r="M385" s="24" t="s">
        <v>112</v>
      </c>
      <c r="N385" s="258"/>
      <c r="O385" s="24" t="s">
        <v>1114</v>
      </c>
      <c r="P385" s="120">
        <v>45292</v>
      </c>
    </row>
    <row r="386" spans="1:16" s="15" customFormat="1" ht="45" hidden="1">
      <c r="A386" s="71" t="s">
        <v>1793</v>
      </c>
      <c r="B386" s="103" t="s">
        <v>1794</v>
      </c>
      <c r="C386" s="72" t="s">
        <v>1216</v>
      </c>
      <c r="D386" s="70">
        <v>3417</v>
      </c>
      <c r="E386" s="101" t="s">
        <v>121</v>
      </c>
      <c r="F386" s="69" t="s">
        <v>1217</v>
      </c>
      <c r="G386" s="69" t="s">
        <v>238</v>
      </c>
      <c r="H386" s="71">
        <v>2</v>
      </c>
      <c r="I386" s="253">
        <v>1140</v>
      </c>
      <c r="J386" s="71" t="s">
        <v>65</v>
      </c>
      <c r="K386" s="96" t="s">
        <v>71</v>
      </c>
      <c r="L386" s="71"/>
      <c r="M386" s="24" t="s">
        <v>112</v>
      </c>
      <c r="N386" s="258"/>
      <c r="O386" s="24" t="s">
        <v>1114</v>
      </c>
      <c r="P386" s="120">
        <v>45292</v>
      </c>
    </row>
    <row r="387" spans="1:16" s="15" customFormat="1" ht="30">
      <c r="A387" s="193" t="s">
        <v>1799</v>
      </c>
      <c r="B387" s="103" t="s">
        <v>1800</v>
      </c>
      <c r="C387" s="72" t="s">
        <v>1212</v>
      </c>
      <c r="D387" s="70">
        <v>3697</v>
      </c>
      <c r="E387" s="101" t="s">
        <v>121</v>
      </c>
      <c r="F387" s="69" t="s">
        <v>1213</v>
      </c>
      <c r="G387" s="69" t="s">
        <v>173</v>
      </c>
      <c r="H387" s="71" t="s">
        <v>1801</v>
      </c>
      <c r="I387" s="253">
        <v>18293</v>
      </c>
      <c r="J387" s="71" t="s">
        <v>72</v>
      </c>
      <c r="K387" s="96" t="s">
        <v>82</v>
      </c>
      <c r="L387" s="71" t="s">
        <v>1802</v>
      </c>
      <c r="M387" s="24" t="s">
        <v>1065</v>
      </c>
      <c r="N387" s="258">
        <v>13160</v>
      </c>
      <c r="O387" s="24" t="s">
        <v>1114</v>
      </c>
      <c r="P387" s="120">
        <v>45292</v>
      </c>
    </row>
    <row r="388" spans="1:16" s="15" customFormat="1" ht="45" hidden="1">
      <c r="A388" s="193" t="s">
        <v>1799</v>
      </c>
      <c r="B388" s="103" t="s">
        <v>1800</v>
      </c>
      <c r="C388" s="72" t="s">
        <v>1227</v>
      </c>
      <c r="D388" s="164">
        <v>445995</v>
      </c>
      <c r="E388" s="211" t="s">
        <v>121</v>
      </c>
      <c r="F388" s="164" t="s">
        <v>1228</v>
      </c>
      <c r="G388" s="69" t="s">
        <v>127</v>
      </c>
      <c r="H388" s="71">
        <v>82</v>
      </c>
      <c r="I388" s="250">
        <v>418.32</v>
      </c>
      <c r="J388" s="71" t="s">
        <v>72</v>
      </c>
      <c r="K388" s="96" t="s">
        <v>82</v>
      </c>
      <c r="L388" s="96"/>
      <c r="M388" s="24" t="s">
        <v>112</v>
      </c>
      <c r="N388" s="258"/>
      <c r="O388" s="24" t="s">
        <v>1114</v>
      </c>
      <c r="P388" s="120">
        <v>45292</v>
      </c>
    </row>
    <row r="389" spans="1:16" s="15" customFormat="1" ht="30">
      <c r="A389" s="193" t="s">
        <v>1803</v>
      </c>
      <c r="B389" s="103" t="s">
        <v>1804</v>
      </c>
      <c r="C389" s="72" t="s">
        <v>1212</v>
      </c>
      <c r="D389" s="96">
        <v>3697</v>
      </c>
      <c r="E389" s="96" t="s">
        <v>121</v>
      </c>
      <c r="F389" s="96" t="s">
        <v>1213</v>
      </c>
      <c r="G389" s="70" t="s">
        <v>173</v>
      </c>
      <c r="H389" s="71" t="s">
        <v>1805</v>
      </c>
      <c r="I389" s="250">
        <v>8727.2000000000007</v>
      </c>
      <c r="J389" s="74" t="s">
        <v>1806</v>
      </c>
      <c r="K389" s="96" t="s">
        <v>82</v>
      </c>
      <c r="L389" s="96" t="s">
        <v>1807</v>
      </c>
      <c r="M389" s="24" t="s">
        <v>130</v>
      </c>
      <c r="N389" s="258">
        <v>4182.84</v>
      </c>
      <c r="O389" s="24" t="s">
        <v>1114</v>
      </c>
      <c r="P389" s="120">
        <v>45292</v>
      </c>
    </row>
    <row r="390" spans="1:16" s="15" customFormat="1" ht="45" hidden="1">
      <c r="A390" s="71" t="s">
        <v>1803</v>
      </c>
      <c r="B390" s="103" t="s">
        <v>1804</v>
      </c>
      <c r="C390" s="72" t="s">
        <v>1216</v>
      </c>
      <c r="D390" s="96">
        <v>3417</v>
      </c>
      <c r="E390" s="96" t="s">
        <v>121</v>
      </c>
      <c r="F390" s="96" t="s">
        <v>1217</v>
      </c>
      <c r="G390" s="70" t="s">
        <v>238</v>
      </c>
      <c r="H390" s="71">
        <v>2</v>
      </c>
      <c r="I390" s="250">
        <v>693.9</v>
      </c>
      <c r="J390" s="71" t="s">
        <v>65</v>
      </c>
      <c r="K390" s="96" t="s">
        <v>71</v>
      </c>
      <c r="L390" s="96"/>
      <c r="M390" s="24" t="s">
        <v>112</v>
      </c>
      <c r="N390" s="258"/>
      <c r="O390" s="24" t="s">
        <v>1114</v>
      </c>
      <c r="P390" s="120">
        <v>45292</v>
      </c>
    </row>
    <row r="391" spans="1:16" s="15" customFormat="1" ht="60">
      <c r="A391" s="193" t="s">
        <v>1054</v>
      </c>
      <c r="B391" s="103" t="s">
        <v>1001</v>
      </c>
      <c r="C391" s="131" t="s">
        <v>1209</v>
      </c>
      <c r="D391" s="96">
        <v>24287</v>
      </c>
      <c r="E391" s="96" t="s">
        <v>121</v>
      </c>
      <c r="F391" s="96" t="s">
        <v>1210</v>
      </c>
      <c r="G391" s="70" t="s">
        <v>173</v>
      </c>
      <c r="H391" s="71">
        <v>12</v>
      </c>
      <c r="I391" s="257">
        <v>114416.65</v>
      </c>
      <c r="J391" s="212" t="s">
        <v>72</v>
      </c>
      <c r="K391" s="162" t="s">
        <v>71</v>
      </c>
      <c r="L391" s="96" t="s">
        <v>1808</v>
      </c>
      <c r="M391" s="24" t="s">
        <v>1065</v>
      </c>
      <c r="N391" s="258">
        <v>89760</v>
      </c>
      <c r="O391" s="24" t="s">
        <v>1114</v>
      </c>
      <c r="P391" s="120">
        <v>45292</v>
      </c>
    </row>
    <row r="392" spans="1:16" s="15" customFormat="1" ht="45" hidden="1">
      <c r="A392" s="193" t="s">
        <v>1054</v>
      </c>
      <c r="B392" s="103" t="s">
        <v>1001</v>
      </c>
      <c r="C392" s="72" t="s">
        <v>1809</v>
      </c>
      <c r="D392" s="96">
        <v>246535</v>
      </c>
      <c r="E392" s="96" t="s">
        <v>121</v>
      </c>
      <c r="F392" s="96" t="s">
        <v>1810</v>
      </c>
      <c r="G392" s="70" t="s">
        <v>127</v>
      </c>
      <c r="H392" s="74">
        <v>1200</v>
      </c>
      <c r="I392" s="252">
        <v>40000</v>
      </c>
      <c r="J392" s="71" t="s">
        <v>65</v>
      </c>
      <c r="K392" s="96" t="s">
        <v>82</v>
      </c>
      <c r="L392" s="74"/>
      <c r="M392" s="24" t="s">
        <v>112</v>
      </c>
      <c r="N392" s="250"/>
      <c r="O392" s="24" t="s">
        <v>1114</v>
      </c>
      <c r="P392" s="120">
        <v>45292</v>
      </c>
    </row>
    <row r="393" spans="1:16" s="15" customFormat="1" ht="30" hidden="1">
      <c r="A393" s="193" t="s">
        <v>1811</v>
      </c>
      <c r="B393" s="103" t="s">
        <v>1812</v>
      </c>
      <c r="C393" s="72" t="s">
        <v>1212</v>
      </c>
      <c r="D393" s="96">
        <v>3697</v>
      </c>
      <c r="E393" s="96" t="s">
        <v>121</v>
      </c>
      <c r="F393" s="96" t="s">
        <v>1213</v>
      </c>
      <c r="G393" s="70" t="s">
        <v>173</v>
      </c>
      <c r="H393" s="71" t="s">
        <v>1624</v>
      </c>
      <c r="I393" s="253">
        <v>2355</v>
      </c>
      <c r="J393" s="74" t="s">
        <v>72</v>
      </c>
      <c r="K393" s="96" t="s">
        <v>82</v>
      </c>
      <c r="L393" s="71"/>
      <c r="M393" s="24" t="s">
        <v>112</v>
      </c>
      <c r="N393" s="258"/>
      <c r="O393" s="24" t="s">
        <v>1114</v>
      </c>
      <c r="P393" s="120">
        <v>45292</v>
      </c>
    </row>
    <row r="394" spans="1:16" s="15" customFormat="1" ht="45" hidden="1">
      <c r="A394" s="97" t="s">
        <v>1811</v>
      </c>
      <c r="B394" s="103" t="s">
        <v>1812</v>
      </c>
      <c r="C394" s="72" t="s">
        <v>1216</v>
      </c>
      <c r="D394" s="73">
        <v>3417</v>
      </c>
      <c r="E394" s="98" t="s">
        <v>121</v>
      </c>
      <c r="F394" s="72" t="s">
        <v>1217</v>
      </c>
      <c r="G394" s="69" t="s">
        <v>238</v>
      </c>
      <c r="H394" s="71">
        <v>2</v>
      </c>
      <c r="I394" s="253">
        <v>2100</v>
      </c>
      <c r="J394" s="71" t="s">
        <v>65</v>
      </c>
      <c r="K394" s="96" t="s">
        <v>71</v>
      </c>
      <c r="L394" s="71"/>
      <c r="M394" s="24" t="s">
        <v>112</v>
      </c>
      <c r="N394" s="258"/>
      <c r="O394" s="24" t="s">
        <v>1114</v>
      </c>
      <c r="P394" s="120">
        <v>45292</v>
      </c>
    </row>
    <row r="395" spans="1:16" s="15" customFormat="1" ht="30">
      <c r="A395" s="71" t="s">
        <v>1813</v>
      </c>
      <c r="B395" s="103" t="s">
        <v>1814</v>
      </c>
      <c r="C395" s="72" t="s">
        <v>1209</v>
      </c>
      <c r="D395" s="70">
        <v>24287</v>
      </c>
      <c r="E395" s="101" t="s">
        <v>121</v>
      </c>
      <c r="F395" s="69" t="s">
        <v>1210</v>
      </c>
      <c r="G395" s="69" t="s">
        <v>173</v>
      </c>
      <c r="H395" s="71">
        <v>12</v>
      </c>
      <c r="I395" s="253">
        <v>18000</v>
      </c>
      <c r="J395" s="74" t="s">
        <v>72</v>
      </c>
      <c r="K395" s="96" t="s">
        <v>71</v>
      </c>
      <c r="L395" s="71" t="s">
        <v>1815</v>
      </c>
      <c r="M395" s="24" t="s">
        <v>130</v>
      </c>
      <c r="N395" s="258">
        <v>28600</v>
      </c>
      <c r="O395" s="24" t="s">
        <v>1114</v>
      </c>
      <c r="P395" s="120">
        <v>45292</v>
      </c>
    </row>
    <row r="396" spans="1:16" s="15" customFormat="1" ht="45">
      <c r="A396" s="97" t="s">
        <v>1813</v>
      </c>
      <c r="B396" s="103" t="s">
        <v>1814</v>
      </c>
      <c r="C396" s="72" t="s">
        <v>1216</v>
      </c>
      <c r="D396" s="69">
        <v>3417</v>
      </c>
      <c r="E396" s="69" t="s">
        <v>121</v>
      </c>
      <c r="F396" s="69" t="s">
        <v>1217</v>
      </c>
      <c r="G396" s="69" t="s">
        <v>238</v>
      </c>
      <c r="H396" s="71">
        <v>2</v>
      </c>
      <c r="I396" s="250">
        <v>990.38</v>
      </c>
      <c r="J396" s="96" t="s">
        <v>65</v>
      </c>
      <c r="K396" s="213" t="s">
        <v>71</v>
      </c>
      <c r="L396" s="131" t="s">
        <v>1816</v>
      </c>
      <c r="M396" s="24" t="s">
        <v>130</v>
      </c>
      <c r="N396" s="258">
        <v>1100.06</v>
      </c>
      <c r="O396" s="24" t="s">
        <v>1114</v>
      </c>
      <c r="P396" s="120">
        <v>45292</v>
      </c>
    </row>
    <row r="397" spans="1:16" s="15" customFormat="1" ht="30">
      <c r="A397" s="71" t="s">
        <v>1817</v>
      </c>
      <c r="B397" s="103" t="s">
        <v>1818</v>
      </c>
      <c r="C397" s="72" t="s">
        <v>1209</v>
      </c>
      <c r="D397" s="69">
        <v>24287</v>
      </c>
      <c r="E397" s="69" t="s">
        <v>121</v>
      </c>
      <c r="F397" s="69" t="s">
        <v>1210</v>
      </c>
      <c r="G397" s="69" t="s">
        <v>173</v>
      </c>
      <c r="H397" s="71">
        <v>12</v>
      </c>
      <c r="I397" s="250">
        <v>27860</v>
      </c>
      <c r="J397" s="163" t="s">
        <v>65</v>
      </c>
      <c r="K397" s="96" t="s">
        <v>71</v>
      </c>
      <c r="L397" s="71" t="s">
        <v>1819</v>
      </c>
      <c r="M397" s="24" t="s">
        <v>130</v>
      </c>
      <c r="N397" s="258">
        <v>31620</v>
      </c>
      <c r="O397" s="24" t="s">
        <v>1114</v>
      </c>
      <c r="P397" s="120">
        <v>45292</v>
      </c>
    </row>
    <row r="398" spans="1:16" s="15" customFormat="1" ht="45">
      <c r="A398" s="193" t="s">
        <v>1817</v>
      </c>
      <c r="B398" s="103" t="s">
        <v>1818</v>
      </c>
      <c r="C398" s="72" t="s">
        <v>1212</v>
      </c>
      <c r="D398" s="69">
        <v>3697</v>
      </c>
      <c r="E398" s="69" t="s">
        <v>121</v>
      </c>
      <c r="F398" s="69" t="s">
        <v>1213</v>
      </c>
      <c r="G398" s="69" t="s">
        <v>173</v>
      </c>
      <c r="H398" s="71" t="s">
        <v>1820</v>
      </c>
      <c r="I398" s="250">
        <v>1156.4100000000001</v>
      </c>
      <c r="J398" s="74" t="s">
        <v>65</v>
      </c>
      <c r="K398" s="96" t="s">
        <v>82</v>
      </c>
      <c r="L398" s="71" t="s">
        <v>1821</v>
      </c>
      <c r="M398" s="24" t="s">
        <v>1065</v>
      </c>
      <c r="N398" s="258">
        <v>7738.3</v>
      </c>
      <c r="O398" s="24" t="s">
        <v>1114</v>
      </c>
      <c r="P398" s="120">
        <v>45292</v>
      </c>
    </row>
    <row r="399" spans="1:16" s="15" customFormat="1" ht="45">
      <c r="A399" s="193" t="s">
        <v>1817</v>
      </c>
      <c r="B399" s="103" t="s">
        <v>1818</v>
      </c>
      <c r="C399" s="72" t="s">
        <v>1216</v>
      </c>
      <c r="D399" s="69">
        <v>3417</v>
      </c>
      <c r="E399" s="69" t="s">
        <v>121</v>
      </c>
      <c r="F399" s="69" t="s">
        <v>1217</v>
      </c>
      <c r="G399" s="69" t="s">
        <v>238</v>
      </c>
      <c r="H399" s="71">
        <v>2</v>
      </c>
      <c r="I399" s="250">
        <v>721.79</v>
      </c>
      <c r="J399" s="163" t="s">
        <v>65</v>
      </c>
      <c r="K399" s="96" t="s">
        <v>71</v>
      </c>
      <c r="L399" s="71" t="s">
        <v>1822</v>
      </c>
      <c r="M399" s="24" t="s">
        <v>1065</v>
      </c>
      <c r="N399" s="258">
        <v>791.2</v>
      </c>
      <c r="O399" s="24" t="s">
        <v>1114</v>
      </c>
      <c r="P399" s="120">
        <v>45292</v>
      </c>
    </row>
    <row r="400" spans="1:16" s="15" customFormat="1" ht="60">
      <c r="A400" s="193" t="s">
        <v>1823</v>
      </c>
      <c r="B400" s="103" t="s">
        <v>1824</v>
      </c>
      <c r="C400" s="72" t="s">
        <v>1204</v>
      </c>
      <c r="D400" s="69" t="s">
        <v>1205</v>
      </c>
      <c r="E400" s="69" t="s">
        <v>121</v>
      </c>
      <c r="F400" s="69" t="s">
        <v>1233</v>
      </c>
      <c r="G400" s="69" t="s">
        <v>127</v>
      </c>
      <c r="H400" s="71" t="s">
        <v>1825</v>
      </c>
      <c r="I400" s="250">
        <v>1818</v>
      </c>
      <c r="J400" s="163" t="s">
        <v>65</v>
      </c>
      <c r="K400" s="96" t="s">
        <v>82</v>
      </c>
      <c r="L400" s="71" t="s">
        <v>1826</v>
      </c>
      <c r="M400" s="24" t="s">
        <v>1065</v>
      </c>
      <c r="N400" s="258">
        <v>3791.76</v>
      </c>
      <c r="O400" s="24" t="s">
        <v>1114</v>
      </c>
      <c r="P400" s="120">
        <v>45292</v>
      </c>
    </row>
    <row r="401" spans="1:16" s="15" customFormat="1" ht="60">
      <c r="A401" s="71" t="s">
        <v>1823</v>
      </c>
      <c r="B401" s="103" t="s">
        <v>1824</v>
      </c>
      <c r="C401" s="72" t="s">
        <v>1209</v>
      </c>
      <c r="D401" s="69">
        <v>24287</v>
      </c>
      <c r="E401" s="69" t="s">
        <v>121</v>
      </c>
      <c r="F401" s="69" t="s">
        <v>1210</v>
      </c>
      <c r="G401" s="69" t="s">
        <v>173</v>
      </c>
      <c r="H401" s="71">
        <v>12</v>
      </c>
      <c r="I401" s="250">
        <v>38500</v>
      </c>
      <c r="J401" s="163" t="s">
        <v>72</v>
      </c>
      <c r="K401" s="96" t="s">
        <v>71</v>
      </c>
      <c r="L401" s="71" t="s">
        <v>1827</v>
      </c>
      <c r="M401" s="24" t="s">
        <v>1065</v>
      </c>
      <c r="N401" s="258">
        <v>21040</v>
      </c>
      <c r="O401" s="24" t="s">
        <v>1114</v>
      </c>
      <c r="P401" s="120">
        <v>45292</v>
      </c>
    </row>
    <row r="402" spans="1:16" s="15" customFormat="1" ht="120">
      <c r="A402" s="193" t="s">
        <v>1823</v>
      </c>
      <c r="B402" s="103" t="s">
        <v>1824</v>
      </c>
      <c r="C402" s="72" t="s">
        <v>1212</v>
      </c>
      <c r="D402" s="69">
        <v>3697</v>
      </c>
      <c r="E402" s="69" t="s">
        <v>121</v>
      </c>
      <c r="F402" s="69" t="s">
        <v>1213</v>
      </c>
      <c r="G402" s="69" t="s">
        <v>173</v>
      </c>
      <c r="H402" s="71" t="s">
        <v>1828</v>
      </c>
      <c r="I402" s="250">
        <v>2889.5</v>
      </c>
      <c r="J402" s="163" t="s">
        <v>65</v>
      </c>
      <c r="K402" s="96" t="s">
        <v>82</v>
      </c>
      <c r="L402" s="71" t="s">
        <v>1829</v>
      </c>
      <c r="M402" s="24" t="s">
        <v>1065</v>
      </c>
      <c r="N402" s="258">
        <v>4495</v>
      </c>
      <c r="O402" s="24" t="s">
        <v>1114</v>
      </c>
      <c r="P402" s="120">
        <v>45292</v>
      </c>
    </row>
    <row r="403" spans="1:16" s="15" customFormat="1" ht="45">
      <c r="A403" s="193" t="s">
        <v>1830</v>
      </c>
      <c r="B403" s="103" t="s">
        <v>1831</v>
      </c>
      <c r="C403" s="72" t="s">
        <v>1204</v>
      </c>
      <c r="D403" s="69" t="s">
        <v>1205</v>
      </c>
      <c r="E403" s="69" t="s">
        <v>121</v>
      </c>
      <c r="F403" s="69" t="s">
        <v>1233</v>
      </c>
      <c r="G403" s="69" t="s">
        <v>127</v>
      </c>
      <c r="H403" s="71" t="s">
        <v>1832</v>
      </c>
      <c r="I403" s="250">
        <v>7147.32</v>
      </c>
      <c r="J403" s="163" t="s">
        <v>65</v>
      </c>
      <c r="K403" s="96" t="s">
        <v>82</v>
      </c>
      <c r="L403" s="71" t="s">
        <v>1833</v>
      </c>
      <c r="M403" s="24" t="s">
        <v>130</v>
      </c>
      <c r="N403" s="258">
        <v>7148.16</v>
      </c>
      <c r="O403" s="24" t="s">
        <v>1114</v>
      </c>
      <c r="P403" s="120">
        <v>45292</v>
      </c>
    </row>
    <row r="404" spans="1:16" s="15" customFormat="1" ht="45">
      <c r="A404" s="71" t="s">
        <v>1830</v>
      </c>
      <c r="B404" s="103" t="s">
        <v>1831</v>
      </c>
      <c r="C404" s="72" t="s">
        <v>1209</v>
      </c>
      <c r="D404" s="69">
        <v>24287</v>
      </c>
      <c r="E404" s="69" t="s">
        <v>121</v>
      </c>
      <c r="F404" s="69" t="s">
        <v>1210</v>
      </c>
      <c r="G404" s="69" t="s">
        <v>173</v>
      </c>
      <c r="H404" s="71">
        <v>12</v>
      </c>
      <c r="I404" s="250">
        <v>29831.8</v>
      </c>
      <c r="J404" s="163" t="s">
        <v>65</v>
      </c>
      <c r="K404" s="96" t="s">
        <v>71</v>
      </c>
      <c r="L404" s="71" t="s">
        <v>1834</v>
      </c>
      <c r="M404" s="24" t="s">
        <v>1065</v>
      </c>
      <c r="N404" s="258">
        <v>10900</v>
      </c>
      <c r="O404" s="24" t="s">
        <v>1114</v>
      </c>
      <c r="P404" s="120">
        <v>45292</v>
      </c>
    </row>
    <row r="405" spans="1:16" s="15" customFormat="1" ht="75">
      <c r="A405" s="193" t="s">
        <v>1830</v>
      </c>
      <c r="B405" s="103" t="s">
        <v>1831</v>
      </c>
      <c r="C405" s="72" t="s">
        <v>1212</v>
      </c>
      <c r="D405" s="69">
        <v>3697</v>
      </c>
      <c r="E405" s="69" t="s">
        <v>121</v>
      </c>
      <c r="F405" s="69" t="s">
        <v>1213</v>
      </c>
      <c r="G405" s="69" t="s">
        <v>173</v>
      </c>
      <c r="H405" s="69" t="s">
        <v>1835</v>
      </c>
      <c r="I405" s="250">
        <v>5630.76</v>
      </c>
      <c r="J405" s="74" t="s">
        <v>65</v>
      </c>
      <c r="K405" s="96" t="s">
        <v>82</v>
      </c>
      <c r="L405" s="71" t="s">
        <v>1836</v>
      </c>
      <c r="M405" s="24" t="s">
        <v>1065</v>
      </c>
      <c r="N405" s="258">
        <v>5306.95</v>
      </c>
      <c r="O405" s="24" t="s">
        <v>1114</v>
      </c>
      <c r="P405" s="120">
        <v>45292</v>
      </c>
    </row>
    <row r="406" spans="1:16" s="15" customFormat="1" ht="45" hidden="1">
      <c r="A406" s="193" t="s">
        <v>1830</v>
      </c>
      <c r="B406" s="103" t="s">
        <v>1831</v>
      </c>
      <c r="C406" s="72" t="s">
        <v>1216</v>
      </c>
      <c r="D406" s="69">
        <v>3417</v>
      </c>
      <c r="E406" s="69" t="s">
        <v>121</v>
      </c>
      <c r="F406" s="69" t="s">
        <v>1217</v>
      </c>
      <c r="G406" s="69" t="s">
        <v>238</v>
      </c>
      <c r="H406" s="71">
        <v>2</v>
      </c>
      <c r="I406" s="250">
        <v>735</v>
      </c>
      <c r="J406" s="163" t="s">
        <v>65</v>
      </c>
      <c r="K406" s="96" t="s">
        <v>71</v>
      </c>
      <c r="L406" s="71"/>
      <c r="M406" s="24" t="s">
        <v>112</v>
      </c>
      <c r="N406" s="258"/>
      <c r="O406" s="24" t="s">
        <v>1114</v>
      </c>
      <c r="P406" s="120">
        <v>45292</v>
      </c>
    </row>
    <row r="407" spans="1:16" s="15" customFormat="1" ht="45.75">
      <c r="A407" s="193" t="s">
        <v>1837</v>
      </c>
      <c r="B407" s="103" t="s">
        <v>1838</v>
      </c>
      <c r="C407" s="72" t="s">
        <v>1204</v>
      </c>
      <c r="D407" s="69" t="s">
        <v>1205</v>
      </c>
      <c r="E407" s="69" t="s">
        <v>121</v>
      </c>
      <c r="F407" s="69" t="s">
        <v>1233</v>
      </c>
      <c r="G407" s="69" t="s">
        <v>127</v>
      </c>
      <c r="H407" s="71" t="s">
        <v>1839</v>
      </c>
      <c r="I407" s="250">
        <v>8989.6</v>
      </c>
      <c r="J407" s="163" t="s">
        <v>65</v>
      </c>
      <c r="K407" s="96" t="s">
        <v>82</v>
      </c>
      <c r="L407" s="71" t="s">
        <v>1840</v>
      </c>
      <c r="M407" s="24" t="s">
        <v>130</v>
      </c>
      <c r="N407" s="258">
        <v>10533.6</v>
      </c>
      <c r="O407" s="24" t="s">
        <v>1114</v>
      </c>
      <c r="P407" s="120">
        <v>45292</v>
      </c>
    </row>
    <row r="408" spans="1:16" s="15" customFormat="1" ht="30.75">
      <c r="A408" s="71" t="s">
        <v>1837</v>
      </c>
      <c r="B408" s="103" t="s">
        <v>1838</v>
      </c>
      <c r="C408" s="72" t="s">
        <v>1209</v>
      </c>
      <c r="D408" s="69">
        <v>24287</v>
      </c>
      <c r="E408" s="69" t="s">
        <v>121</v>
      </c>
      <c r="F408" s="69" t="s">
        <v>1210</v>
      </c>
      <c r="G408" s="69" t="s">
        <v>173</v>
      </c>
      <c r="H408" s="71">
        <v>12</v>
      </c>
      <c r="I408" s="250">
        <v>10100</v>
      </c>
      <c r="J408" s="163" t="s">
        <v>72</v>
      </c>
      <c r="K408" s="96" t="s">
        <v>71</v>
      </c>
      <c r="L408" s="71" t="s">
        <v>1841</v>
      </c>
      <c r="M408" s="24" t="s">
        <v>130</v>
      </c>
      <c r="N408" s="258">
        <v>7740</v>
      </c>
      <c r="O408" s="24" t="s">
        <v>1114</v>
      </c>
      <c r="P408" s="120">
        <v>45292</v>
      </c>
    </row>
    <row r="409" spans="1:16" s="15" customFormat="1" ht="75">
      <c r="A409" s="193" t="s">
        <v>1837</v>
      </c>
      <c r="B409" s="103" t="s">
        <v>1838</v>
      </c>
      <c r="C409" s="72" t="s">
        <v>1212</v>
      </c>
      <c r="D409" s="69">
        <v>3697</v>
      </c>
      <c r="E409" s="69" t="s">
        <v>121</v>
      </c>
      <c r="F409" s="69" t="s">
        <v>1213</v>
      </c>
      <c r="G409" s="69" t="s">
        <v>173</v>
      </c>
      <c r="H409" s="71" t="s">
        <v>1722</v>
      </c>
      <c r="I409" s="250">
        <v>14890</v>
      </c>
      <c r="J409" s="74" t="s">
        <v>65</v>
      </c>
      <c r="K409" s="96" t="s">
        <v>82</v>
      </c>
      <c r="L409" s="71" t="s">
        <v>1842</v>
      </c>
      <c r="M409" s="24" t="s">
        <v>1065</v>
      </c>
      <c r="N409" s="258">
        <v>8215</v>
      </c>
      <c r="O409" s="24" t="s">
        <v>1114</v>
      </c>
      <c r="P409" s="120">
        <v>45292</v>
      </c>
    </row>
    <row r="410" spans="1:16" s="15" customFormat="1" ht="45">
      <c r="A410" s="193" t="s">
        <v>1837</v>
      </c>
      <c r="B410" s="103" t="s">
        <v>1838</v>
      </c>
      <c r="C410" s="72" t="s">
        <v>1216</v>
      </c>
      <c r="D410" s="69">
        <v>3417</v>
      </c>
      <c r="E410" s="69" t="s">
        <v>121</v>
      </c>
      <c r="F410" s="69" t="s">
        <v>1217</v>
      </c>
      <c r="G410" s="69" t="s">
        <v>238</v>
      </c>
      <c r="H410" s="71">
        <v>2</v>
      </c>
      <c r="I410" s="250">
        <v>859.95</v>
      </c>
      <c r="J410" s="163" t="s">
        <v>65</v>
      </c>
      <c r="K410" s="96" t="s">
        <v>71</v>
      </c>
      <c r="L410" s="71" t="s">
        <v>1843</v>
      </c>
      <c r="M410" s="24" t="s">
        <v>130</v>
      </c>
      <c r="N410" s="258">
        <v>1719</v>
      </c>
      <c r="O410" s="24" t="s">
        <v>1114</v>
      </c>
      <c r="P410" s="120">
        <v>45292</v>
      </c>
    </row>
    <row r="411" spans="1:16" s="15" customFormat="1" ht="45">
      <c r="A411" s="193" t="s">
        <v>1844</v>
      </c>
      <c r="B411" s="103" t="s">
        <v>1845</v>
      </c>
      <c r="C411" s="72" t="s">
        <v>1204</v>
      </c>
      <c r="D411" s="69" t="s">
        <v>1205</v>
      </c>
      <c r="E411" s="69" t="s">
        <v>121</v>
      </c>
      <c r="F411" s="69" t="s">
        <v>1233</v>
      </c>
      <c r="G411" s="69" t="s">
        <v>127</v>
      </c>
      <c r="H411" s="71" t="s">
        <v>1846</v>
      </c>
      <c r="I411" s="250">
        <v>7882</v>
      </c>
      <c r="J411" s="163" t="s">
        <v>65</v>
      </c>
      <c r="K411" s="96" t="s">
        <v>82</v>
      </c>
      <c r="L411" s="71" t="s">
        <v>1847</v>
      </c>
      <c r="M411" s="24" t="s">
        <v>130</v>
      </c>
      <c r="N411" s="258">
        <v>8690.4</v>
      </c>
      <c r="O411" s="24" t="s">
        <v>1114</v>
      </c>
      <c r="P411" s="120">
        <v>45292</v>
      </c>
    </row>
    <row r="412" spans="1:16" s="15" customFormat="1" ht="30">
      <c r="A412" s="71" t="s">
        <v>1844</v>
      </c>
      <c r="B412" s="103" t="s">
        <v>1845</v>
      </c>
      <c r="C412" s="72" t="s">
        <v>1209</v>
      </c>
      <c r="D412" s="69">
        <v>24287</v>
      </c>
      <c r="E412" s="69" t="s">
        <v>121</v>
      </c>
      <c r="F412" s="69" t="s">
        <v>1210</v>
      </c>
      <c r="G412" s="69" t="s">
        <v>173</v>
      </c>
      <c r="H412" s="71">
        <v>12</v>
      </c>
      <c r="I412" s="250">
        <v>6400</v>
      </c>
      <c r="J412" s="163" t="s">
        <v>72</v>
      </c>
      <c r="K412" s="96" t="s">
        <v>71</v>
      </c>
      <c r="L412" s="71" t="s">
        <v>1848</v>
      </c>
      <c r="M412" s="24" t="s">
        <v>130</v>
      </c>
      <c r="N412" s="258">
        <v>7400</v>
      </c>
      <c r="O412" s="24" t="s">
        <v>1114</v>
      </c>
      <c r="P412" s="120">
        <v>45292</v>
      </c>
    </row>
    <row r="413" spans="1:16" s="15" customFormat="1" ht="60">
      <c r="A413" s="193" t="s">
        <v>1844</v>
      </c>
      <c r="B413" s="103" t="s">
        <v>1845</v>
      </c>
      <c r="C413" s="72" t="s">
        <v>1212</v>
      </c>
      <c r="D413" s="69">
        <v>3697</v>
      </c>
      <c r="E413" s="69" t="s">
        <v>121</v>
      </c>
      <c r="F413" s="69" t="s">
        <v>1213</v>
      </c>
      <c r="G413" s="69" t="s">
        <v>173</v>
      </c>
      <c r="H413" s="71" t="s">
        <v>1849</v>
      </c>
      <c r="I413" s="250">
        <v>24083.98</v>
      </c>
      <c r="J413" s="74" t="s">
        <v>72</v>
      </c>
      <c r="K413" s="96" t="s">
        <v>82</v>
      </c>
      <c r="L413" s="71" t="s">
        <v>1850</v>
      </c>
      <c r="M413" s="24" t="s">
        <v>1065</v>
      </c>
      <c r="N413" s="258">
        <v>6955</v>
      </c>
      <c r="O413" s="24" t="s">
        <v>1114</v>
      </c>
      <c r="P413" s="120">
        <v>45292</v>
      </c>
    </row>
    <row r="414" spans="1:16" s="15" customFormat="1" ht="45" hidden="1">
      <c r="A414" s="193" t="s">
        <v>1844</v>
      </c>
      <c r="B414" s="103" t="s">
        <v>1845</v>
      </c>
      <c r="C414" s="72" t="s">
        <v>1216</v>
      </c>
      <c r="D414" s="69">
        <v>3417</v>
      </c>
      <c r="E414" s="69" t="s">
        <v>121</v>
      </c>
      <c r="F414" s="69" t="s">
        <v>1217</v>
      </c>
      <c r="G414" s="69" t="s">
        <v>238</v>
      </c>
      <c r="H414" s="71">
        <v>2</v>
      </c>
      <c r="I414" s="250">
        <v>1650</v>
      </c>
      <c r="J414" s="163" t="s">
        <v>65</v>
      </c>
      <c r="K414" s="96" t="s">
        <v>71</v>
      </c>
      <c r="L414" s="71"/>
      <c r="M414" s="24" t="s">
        <v>112</v>
      </c>
      <c r="N414" s="258"/>
      <c r="O414" s="24" t="s">
        <v>1114</v>
      </c>
      <c r="P414" s="120">
        <v>45292</v>
      </c>
    </row>
    <row r="415" spans="1:16" s="15" customFormat="1" ht="30">
      <c r="A415" s="71" t="s">
        <v>1851</v>
      </c>
      <c r="B415" s="103" t="s">
        <v>1852</v>
      </c>
      <c r="C415" s="72" t="s">
        <v>1209</v>
      </c>
      <c r="D415" s="69">
        <v>24287</v>
      </c>
      <c r="E415" s="69" t="s">
        <v>121</v>
      </c>
      <c r="F415" s="69" t="s">
        <v>1210</v>
      </c>
      <c r="G415" s="69" t="s">
        <v>173</v>
      </c>
      <c r="H415" s="71">
        <v>12</v>
      </c>
      <c r="I415" s="250">
        <v>11720</v>
      </c>
      <c r="J415" s="163" t="s">
        <v>72</v>
      </c>
      <c r="K415" s="96" t="s">
        <v>71</v>
      </c>
      <c r="L415" s="71" t="s">
        <v>1853</v>
      </c>
      <c r="M415" s="24" t="s">
        <v>130</v>
      </c>
      <c r="N415" s="258">
        <v>11720</v>
      </c>
      <c r="O415" s="24" t="s">
        <v>1114</v>
      </c>
      <c r="P415" s="120">
        <v>45292</v>
      </c>
    </row>
    <row r="416" spans="1:16" s="15" customFormat="1" ht="30">
      <c r="A416" s="193" t="s">
        <v>1851</v>
      </c>
      <c r="B416" s="103" t="s">
        <v>1852</v>
      </c>
      <c r="C416" s="72" t="s">
        <v>1212</v>
      </c>
      <c r="D416" s="69">
        <v>3697</v>
      </c>
      <c r="E416" s="69" t="s">
        <v>121</v>
      </c>
      <c r="F416" s="69" t="s">
        <v>1213</v>
      </c>
      <c r="G416" s="69" t="s">
        <v>173</v>
      </c>
      <c r="H416" s="71" t="s">
        <v>1854</v>
      </c>
      <c r="I416" s="250">
        <v>18292</v>
      </c>
      <c r="J416" s="163" t="s">
        <v>72</v>
      </c>
      <c r="K416" s="96" t="s">
        <v>82</v>
      </c>
      <c r="L416" s="71" t="s">
        <v>1855</v>
      </c>
      <c r="M416" s="24" t="s">
        <v>1065</v>
      </c>
      <c r="N416" s="258">
        <v>2640</v>
      </c>
      <c r="O416" s="24" t="s">
        <v>1114</v>
      </c>
      <c r="P416" s="120">
        <v>45292</v>
      </c>
    </row>
    <row r="417" spans="1:16" s="15" customFormat="1" ht="45">
      <c r="A417" s="193" t="s">
        <v>1851</v>
      </c>
      <c r="B417" s="103" t="s">
        <v>1852</v>
      </c>
      <c r="C417" s="72" t="s">
        <v>1227</v>
      </c>
      <c r="D417" s="69">
        <v>445995</v>
      </c>
      <c r="E417" s="69" t="s">
        <v>121</v>
      </c>
      <c r="F417" s="69" t="s">
        <v>1228</v>
      </c>
      <c r="G417" s="69" t="s">
        <v>127</v>
      </c>
      <c r="H417" s="71">
        <v>98</v>
      </c>
      <c r="I417" s="250">
        <v>1076.6400000000001</v>
      </c>
      <c r="J417" s="74" t="s">
        <v>72</v>
      </c>
      <c r="K417" s="96" t="s">
        <v>82</v>
      </c>
      <c r="L417" s="71" t="s">
        <v>1856</v>
      </c>
      <c r="M417" s="24" t="s">
        <v>1065</v>
      </c>
      <c r="N417" s="258">
        <v>704.16</v>
      </c>
      <c r="O417" s="24" t="s">
        <v>1114</v>
      </c>
      <c r="P417" s="120">
        <v>45292</v>
      </c>
    </row>
    <row r="418" spans="1:16" s="15" customFormat="1" ht="45">
      <c r="A418" s="136" t="s">
        <v>1851</v>
      </c>
      <c r="B418" s="103" t="s">
        <v>1852</v>
      </c>
      <c r="C418" s="69" t="s">
        <v>1216</v>
      </c>
      <c r="D418" s="69">
        <v>3417</v>
      </c>
      <c r="E418" s="69" t="s">
        <v>121</v>
      </c>
      <c r="F418" s="69" t="s">
        <v>1217</v>
      </c>
      <c r="G418" s="69" t="s">
        <v>238</v>
      </c>
      <c r="H418" s="71">
        <v>2</v>
      </c>
      <c r="I418" s="250">
        <v>1133</v>
      </c>
      <c r="J418" s="163" t="s">
        <v>65</v>
      </c>
      <c r="K418" s="96" t="s">
        <v>71</v>
      </c>
      <c r="L418" s="71" t="s">
        <v>1857</v>
      </c>
      <c r="M418" s="24" t="s">
        <v>130</v>
      </c>
      <c r="N418" s="258">
        <v>1133</v>
      </c>
      <c r="O418" s="24" t="s">
        <v>1114</v>
      </c>
      <c r="P418" s="120">
        <v>45292</v>
      </c>
    </row>
    <row r="419" spans="1:16" s="15" customFormat="1" ht="45" hidden="1">
      <c r="A419" s="74" t="s">
        <v>1054</v>
      </c>
      <c r="B419" s="103" t="s">
        <v>184</v>
      </c>
      <c r="C419" s="75" t="s">
        <v>1858</v>
      </c>
      <c r="D419" s="108" t="s">
        <v>1859</v>
      </c>
      <c r="E419" s="18" t="s">
        <v>180</v>
      </c>
      <c r="F419" s="69" t="s">
        <v>1860</v>
      </c>
      <c r="G419" s="19" t="s">
        <v>127</v>
      </c>
      <c r="H419" s="97">
        <v>500</v>
      </c>
      <c r="I419" s="258">
        <v>57000</v>
      </c>
      <c r="J419" s="206" t="s">
        <v>65</v>
      </c>
      <c r="K419" s="24" t="s">
        <v>82</v>
      </c>
      <c r="L419" s="97"/>
      <c r="M419" s="24" t="s">
        <v>112</v>
      </c>
      <c r="N419" s="258"/>
      <c r="O419" s="24" t="s">
        <v>1114</v>
      </c>
      <c r="P419" s="120">
        <v>45292</v>
      </c>
    </row>
    <row r="420" spans="1:16" s="15" customFormat="1" ht="45" hidden="1">
      <c r="A420" s="74" t="s">
        <v>1054</v>
      </c>
      <c r="B420" s="103" t="s">
        <v>184</v>
      </c>
      <c r="C420" s="51" t="s">
        <v>1861</v>
      </c>
      <c r="D420" s="18" t="s">
        <v>1862</v>
      </c>
      <c r="E420" s="18" t="s">
        <v>180</v>
      </c>
      <c r="F420" s="19" t="s">
        <v>1863</v>
      </c>
      <c r="G420" s="19" t="s">
        <v>127</v>
      </c>
      <c r="H420" s="97">
        <v>1500</v>
      </c>
      <c r="I420" s="258">
        <v>57000</v>
      </c>
      <c r="J420" s="206" t="s">
        <v>65</v>
      </c>
      <c r="K420" s="24" t="s">
        <v>71</v>
      </c>
      <c r="L420" s="97"/>
      <c r="M420" s="24" t="s">
        <v>112</v>
      </c>
      <c r="N420" s="258"/>
      <c r="O420" s="24" t="s">
        <v>1114</v>
      </c>
      <c r="P420" s="120">
        <v>45292</v>
      </c>
    </row>
    <row r="421" spans="1:16" s="15" customFormat="1" ht="45">
      <c r="A421" s="74" t="s">
        <v>1054</v>
      </c>
      <c r="B421" s="103" t="s">
        <v>201</v>
      </c>
      <c r="C421" s="51" t="s">
        <v>1864</v>
      </c>
      <c r="D421" s="69">
        <v>243946</v>
      </c>
      <c r="E421" s="18" t="s">
        <v>180</v>
      </c>
      <c r="F421" s="19" t="s">
        <v>1865</v>
      </c>
      <c r="G421" s="69" t="s">
        <v>127</v>
      </c>
      <c r="H421" s="23" t="s">
        <v>1866</v>
      </c>
      <c r="I421" s="250">
        <v>20000</v>
      </c>
      <c r="J421" s="206" t="s">
        <v>65</v>
      </c>
      <c r="K421" s="167" t="s">
        <v>71</v>
      </c>
      <c r="L421" s="71" t="s">
        <v>1867</v>
      </c>
      <c r="M421" s="24" t="s">
        <v>1065</v>
      </c>
      <c r="N421" s="258">
        <v>1185</v>
      </c>
      <c r="O421" s="24" t="s">
        <v>1114</v>
      </c>
      <c r="P421" s="120">
        <v>45292</v>
      </c>
    </row>
    <row r="422" spans="1:16" s="15" customFormat="1" ht="45">
      <c r="A422" s="74" t="s">
        <v>1054</v>
      </c>
      <c r="B422" s="103" t="s">
        <v>201</v>
      </c>
      <c r="C422" s="51" t="s">
        <v>1868</v>
      </c>
      <c r="D422" s="69" t="s">
        <v>1869</v>
      </c>
      <c r="E422" s="18" t="s">
        <v>180</v>
      </c>
      <c r="F422" s="19" t="s">
        <v>1870</v>
      </c>
      <c r="G422" s="69" t="s">
        <v>127</v>
      </c>
      <c r="H422" s="23" t="s">
        <v>1871</v>
      </c>
      <c r="I422" s="250">
        <v>40000</v>
      </c>
      <c r="J422" s="206" t="s">
        <v>65</v>
      </c>
      <c r="K422" s="167" t="s">
        <v>71</v>
      </c>
      <c r="L422" s="71" t="s">
        <v>1872</v>
      </c>
      <c r="M422" s="24" t="s">
        <v>1065</v>
      </c>
      <c r="N422" s="258">
        <v>37583.4</v>
      </c>
      <c r="O422" s="24" t="s">
        <v>1114</v>
      </c>
      <c r="P422" s="120">
        <v>45292</v>
      </c>
    </row>
    <row r="423" spans="1:16" s="15" customFormat="1" ht="30">
      <c r="A423" s="74" t="s">
        <v>1054</v>
      </c>
      <c r="B423" s="103" t="s">
        <v>201</v>
      </c>
      <c r="C423" s="51" t="s">
        <v>1873</v>
      </c>
      <c r="D423" s="69" t="s">
        <v>1874</v>
      </c>
      <c r="E423" s="18" t="s">
        <v>180</v>
      </c>
      <c r="F423" s="19" t="s">
        <v>1875</v>
      </c>
      <c r="G423" s="69" t="s">
        <v>173</v>
      </c>
      <c r="H423" s="23" t="s">
        <v>1876</v>
      </c>
      <c r="I423" s="250">
        <v>30000</v>
      </c>
      <c r="J423" s="206" t="s">
        <v>72</v>
      </c>
      <c r="K423" s="167" t="s">
        <v>71</v>
      </c>
      <c r="L423" s="71" t="s">
        <v>1877</v>
      </c>
      <c r="M423" s="24" t="s">
        <v>1065</v>
      </c>
      <c r="N423" s="258">
        <v>27180</v>
      </c>
      <c r="O423" s="24" t="s">
        <v>1114</v>
      </c>
      <c r="P423" s="120">
        <v>45292</v>
      </c>
    </row>
    <row r="424" spans="1:16" s="15" customFormat="1" ht="30">
      <c r="A424" s="74" t="s">
        <v>1054</v>
      </c>
      <c r="B424" s="103" t="s">
        <v>201</v>
      </c>
      <c r="C424" s="51" t="s">
        <v>1878</v>
      </c>
      <c r="D424" s="69">
        <v>405278</v>
      </c>
      <c r="E424" s="18" t="s">
        <v>180</v>
      </c>
      <c r="F424" s="19" t="s">
        <v>1879</v>
      </c>
      <c r="G424" s="69" t="s">
        <v>173</v>
      </c>
      <c r="H424" s="23" t="s">
        <v>1880</v>
      </c>
      <c r="I424" s="250">
        <v>52000</v>
      </c>
      <c r="J424" s="206" t="s">
        <v>65</v>
      </c>
      <c r="K424" s="24" t="s">
        <v>71</v>
      </c>
      <c r="L424" s="71" t="s">
        <v>1881</v>
      </c>
      <c r="M424" s="24" t="s">
        <v>1065</v>
      </c>
      <c r="N424" s="258">
        <v>33800</v>
      </c>
      <c r="O424" s="24" t="s">
        <v>1114</v>
      </c>
      <c r="P424" s="120">
        <v>45292</v>
      </c>
    </row>
    <row r="425" spans="1:16" s="15" customFormat="1" ht="30" hidden="1">
      <c r="A425" s="74" t="s">
        <v>1054</v>
      </c>
      <c r="B425" s="103" t="s">
        <v>201</v>
      </c>
      <c r="C425" s="51" t="s">
        <v>1882</v>
      </c>
      <c r="D425" s="69" t="s">
        <v>1883</v>
      </c>
      <c r="E425" s="18" t="s">
        <v>180</v>
      </c>
      <c r="F425" s="19" t="s">
        <v>1879</v>
      </c>
      <c r="G425" s="69" t="s">
        <v>173</v>
      </c>
      <c r="H425" s="23" t="s">
        <v>1884</v>
      </c>
      <c r="I425" s="250">
        <v>18000</v>
      </c>
      <c r="J425" s="206" t="s">
        <v>65</v>
      </c>
      <c r="K425" s="24" t="s">
        <v>71</v>
      </c>
      <c r="L425" s="71"/>
      <c r="M425" s="24" t="s">
        <v>112</v>
      </c>
      <c r="N425" s="258"/>
      <c r="O425" s="24" t="s">
        <v>1114</v>
      </c>
      <c r="P425" s="120">
        <v>45292</v>
      </c>
    </row>
    <row r="426" spans="1:16" s="15" customFormat="1" ht="30">
      <c r="A426" s="74" t="s">
        <v>1054</v>
      </c>
      <c r="B426" s="103" t="s">
        <v>201</v>
      </c>
      <c r="C426" s="51" t="s">
        <v>1885</v>
      </c>
      <c r="D426" s="69" t="s">
        <v>1886</v>
      </c>
      <c r="E426" s="18" t="s">
        <v>180</v>
      </c>
      <c r="F426" s="19" t="s">
        <v>1879</v>
      </c>
      <c r="G426" s="69" t="s">
        <v>173</v>
      </c>
      <c r="H426" s="23" t="s">
        <v>1385</v>
      </c>
      <c r="I426" s="250">
        <v>28000</v>
      </c>
      <c r="J426" s="206" t="s">
        <v>65</v>
      </c>
      <c r="K426" s="24" t="s">
        <v>71</v>
      </c>
      <c r="L426" s="71" t="s">
        <v>1887</v>
      </c>
      <c r="M426" s="24" t="s">
        <v>1065</v>
      </c>
      <c r="N426" s="258">
        <v>3120</v>
      </c>
      <c r="O426" s="24" t="s">
        <v>1114</v>
      </c>
      <c r="P426" s="120">
        <v>45292</v>
      </c>
    </row>
    <row r="427" spans="1:16" s="15" customFormat="1" ht="30">
      <c r="A427" s="74" t="s">
        <v>1054</v>
      </c>
      <c r="B427" s="103" t="s">
        <v>201</v>
      </c>
      <c r="C427" s="69" t="s">
        <v>1888</v>
      </c>
      <c r="D427" s="69" t="s">
        <v>1889</v>
      </c>
      <c r="E427" s="18" t="s">
        <v>180</v>
      </c>
      <c r="F427" s="19" t="s">
        <v>1879</v>
      </c>
      <c r="G427" s="69" t="s">
        <v>173</v>
      </c>
      <c r="H427" s="71" t="s">
        <v>1890</v>
      </c>
      <c r="I427" s="250">
        <v>10000</v>
      </c>
      <c r="J427" s="206" t="s">
        <v>65</v>
      </c>
      <c r="K427" s="24" t="s">
        <v>71</v>
      </c>
      <c r="L427" s="71" t="s">
        <v>1891</v>
      </c>
      <c r="M427" s="24" t="s">
        <v>1065</v>
      </c>
      <c r="N427" s="258">
        <v>2990</v>
      </c>
      <c r="O427" s="24" t="s">
        <v>1114</v>
      </c>
      <c r="P427" s="120">
        <v>45292</v>
      </c>
    </row>
    <row r="428" spans="1:16" s="15" customFormat="1" ht="30" hidden="1">
      <c r="A428" s="71" t="s">
        <v>1054</v>
      </c>
      <c r="B428" s="103" t="s">
        <v>201</v>
      </c>
      <c r="C428" s="69" t="s">
        <v>1892</v>
      </c>
      <c r="D428" s="69">
        <v>373478</v>
      </c>
      <c r="E428" s="18" t="s">
        <v>180</v>
      </c>
      <c r="F428" s="69" t="s">
        <v>1893</v>
      </c>
      <c r="G428" s="69" t="s">
        <v>173</v>
      </c>
      <c r="H428" s="71" t="s">
        <v>1894</v>
      </c>
      <c r="I428" s="250">
        <v>10000</v>
      </c>
      <c r="J428" s="206" t="s">
        <v>65</v>
      </c>
      <c r="K428" s="24" t="s">
        <v>71</v>
      </c>
      <c r="L428" s="71"/>
      <c r="M428" s="24" t="s">
        <v>112</v>
      </c>
      <c r="N428" s="258"/>
      <c r="O428" s="24" t="s">
        <v>1114</v>
      </c>
      <c r="P428" s="120">
        <v>45292</v>
      </c>
    </row>
    <row r="429" spans="1:16" s="15" customFormat="1" ht="135">
      <c r="A429" s="193" t="s">
        <v>1054</v>
      </c>
      <c r="B429" s="103" t="s">
        <v>1895</v>
      </c>
      <c r="C429" s="69" t="s">
        <v>1896</v>
      </c>
      <c r="D429" s="69">
        <v>23108</v>
      </c>
      <c r="E429" s="69" t="s">
        <v>180</v>
      </c>
      <c r="F429" s="69" t="s">
        <v>1897</v>
      </c>
      <c r="G429" s="69" t="s">
        <v>1898</v>
      </c>
      <c r="H429" s="71" t="s">
        <v>1899</v>
      </c>
      <c r="I429" s="250">
        <v>7000</v>
      </c>
      <c r="J429" s="163" t="s">
        <v>72</v>
      </c>
      <c r="K429" s="24" t="s">
        <v>71</v>
      </c>
      <c r="L429" s="71" t="s">
        <v>1900</v>
      </c>
      <c r="M429" s="24" t="s">
        <v>130</v>
      </c>
      <c r="N429" s="250">
        <v>6130.25</v>
      </c>
      <c r="O429" s="96" t="s">
        <v>1114</v>
      </c>
      <c r="P429" s="120">
        <v>45292</v>
      </c>
    </row>
    <row r="430" spans="1:16" s="15" customFormat="1" ht="195">
      <c r="A430" s="193" t="s">
        <v>1054</v>
      </c>
      <c r="B430" s="103" t="s">
        <v>1895</v>
      </c>
      <c r="C430" s="69" t="s">
        <v>1901</v>
      </c>
      <c r="D430" s="69">
        <v>23108</v>
      </c>
      <c r="E430" s="18" t="s">
        <v>180</v>
      </c>
      <c r="F430" s="69" t="s">
        <v>1902</v>
      </c>
      <c r="G430" s="69" t="s">
        <v>1898</v>
      </c>
      <c r="H430" s="71" t="s">
        <v>1903</v>
      </c>
      <c r="I430" s="250">
        <v>17000</v>
      </c>
      <c r="J430" s="163" t="s">
        <v>72</v>
      </c>
      <c r="K430" s="24" t="s">
        <v>71</v>
      </c>
      <c r="L430" s="71" t="s">
        <v>1904</v>
      </c>
      <c r="M430" s="24" t="s">
        <v>130</v>
      </c>
      <c r="N430" s="258">
        <v>16548</v>
      </c>
      <c r="O430" s="96" t="s">
        <v>1114</v>
      </c>
      <c r="P430" s="120">
        <v>45292</v>
      </c>
    </row>
    <row r="431" spans="1:16" s="15" customFormat="1" ht="285" hidden="1">
      <c r="A431" s="136" t="s">
        <v>1054</v>
      </c>
      <c r="B431" s="103" t="s">
        <v>1895</v>
      </c>
      <c r="C431" s="69" t="s">
        <v>1905</v>
      </c>
      <c r="D431" s="69">
        <v>23108</v>
      </c>
      <c r="E431" s="18" t="s">
        <v>180</v>
      </c>
      <c r="F431" s="69" t="s">
        <v>1906</v>
      </c>
      <c r="G431" s="69" t="s">
        <v>808</v>
      </c>
      <c r="H431" s="71" t="s">
        <v>1907</v>
      </c>
      <c r="I431" s="250">
        <v>35000</v>
      </c>
      <c r="J431" s="163" t="s">
        <v>72</v>
      </c>
      <c r="K431" s="24" t="s">
        <v>71</v>
      </c>
      <c r="L431" s="71"/>
      <c r="M431" s="24" t="s">
        <v>112</v>
      </c>
      <c r="N431" s="258"/>
      <c r="O431" s="96" t="s">
        <v>1114</v>
      </c>
      <c r="P431" s="120">
        <v>45292</v>
      </c>
    </row>
    <row r="432" spans="1:16" s="15" customFormat="1" ht="45">
      <c r="A432" s="71" t="s">
        <v>1054</v>
      </c>
      <c r="B432" s="103" t="s">
        <v>201</v>
      </c>
      <c r="C432" s="69" t="s">
        <v>1908</v>
      </c>
      <c r="D432" s="69">
        <v>243946</v>
      </c>
      <c r="E432" s="18" t="s">
        <v>180</v>
      </c>
      <c r="F432" s="69" t="s">
        <v>1865</v>
      </c>
      <c r="G432" s="69" t="s">
        <v>127</v>
      </c>
      <c r="H432" s="71" t="s">
        <v>1909</v>
      </c>
      <c r="I432" s="250">
        <v>20000</v>
      </c>
      <c r="J432" s="206" t="s">
        <v>72</v>
      </c>
      <c r="K432" s="24" t="s">
        <v>71</v>
      </c>
      <c r="L432" s="71" t="s">
        <v>1910</v>
      </c>
      <c r="M432" s="24" t="s">
        <v>1065</v>
      </c>
      <c r="N432" s="258">
        <v>640.5</v>
      </c>
      <c r="O432" s="24" t="s">
        <v>1114</v>
      </c>
      <c r="P432" s="120">
        <v>45292</v>
      </c>
    </row>
    <row r="433" spans="1:16" s="15" customFormat="1" ht="45" hidden="1">
      <c r="A433" s="71" t="s">
        <v>1054</v>
      </c>
      <c r="B433" s="103" t="s">
        <v>1911</v>
      </c>
      <c r="C433" s="94" t="s">
        <v>1912</v>
      </c>
      <c r="D433" s="18">
        <v>12920</v>
      </c>
      <c r="E433" s="18" t="s">
        <v>360</v>
      </c>
      <c r="F433" s="19" t="s">
        <v>1913</v>
      </c>
      <c r="G433" s="69" t="s">
        <v>238</v>
      </c>
      <c r="H433" s="23" t="s">
        <v>545</v>
      </c>
      <c r="I433" s="250">
        <v>57000</v>
      </c>
      <c r="J433" s="163" t="s">
        <v>749</v>
      </c>
      <c r="K433" s="24" t="s">
        <v>82</v>
      </c>
      <c r="L433" s="104"/>
      <c r="M433" s="24" t="s">
        <v>112</v>
      </c>
      <c r="N433" s="258"/>
      <c r="O433" s="24" t="s">
        <v>1114</v>
      </c>
      <c r="P433" s="120">
        <v>45292</v>
      </c>
    </row>
    <row r="434" spans="1:16" s="15" customFormat="1" ht="120">
      <c r="A434" s="71" t="s">
        <v>1054</v>
      </c>
      <c r="B434" s="103" t="s">
        <v>1911</v>
      </c>
      <c r="C434" s="94" t="s">
        <v>1914</v>
      </c>
      <c r="D434" s="19" t="s">
        <v>1915</v>
      </c>
      <c r="E434" s="18" t="s">
        <v>360</v>
      </c>
      <c r="F434" s="19" t="s">
        <v>1913</v>
      </c>
      <c r="G434" s="69" t="s">
        <v>238</v>
      </c>
      <c r="H434" s="23" t="s">
        <v>1916</v>
      </c>
      <c r="I434" s="258">
        <v>8000</v>
      </c>
      <c r="J434" s="163" t="s">
        <v>339</v>
      </c>
      <c r="K434" s="24" t="s">
        <v>82</v>
      </c>
      <c r="L434" s="97" t="s">
        <v>1917</v>
      </c>
      <c r="M434" s="24" t="s">
        <v>1065</v>
      </c>
      <c r="N434" s="258">
        <v>24815.07</v>
      </c>
      <c r="O434" s="24" t="s">
        <v>1114</v>
      </c>
      <c r="P434" s="120">
        <v>45292</v>
      </c>
    </row>
    <row r="435" spans="1:16" s="15" customFormat="1" ht="60" hidden="1">
      <c r="A435" s="71" t="s">
        <v>1054</v>
      </c>
      <c r="B435" s="103" t="s">
        <v>1911</v>
      </c>
      <c r="C435" s="19" t="s">
        <v>1918</v>
      </c>
      <c r="D435" s="18">
        <v>16055</v>
      </c>
      <c r="E435" s="18" t="s">
        <v>360</v>
      </c>
      <c r="F435" s="19" t="s">
        <v>1913</v>
      </c>
      <c r="G435" s="69" t="s">
        <v>238</v>
      </c>
      <c r="H435" s="97">
        <v>2</v>
      </c>
      <c r="I435" s="258">
        <v>6342.6</v>
      </c>
      <c r="J435" s="163" t="s">
        <v>339</v>
      </c>
      <c r="K435" s="24" t="s">
        <v>82</v>
      </c>
      <c r="L435" s="97"/>
      <c r="M435" s="24" t="s">
        <v>112</v>
      </c>
      <c r="N435" s="258"/>
      <c r="O435" s="24" t="s">
        <v>1114</v>
      </c>
      <c r="P435" s="120">
        <v>45292</v>
      </c>
    </row>
    <row r="436" spans="1:16" s="15" customFormat="1" ht="60">
      <c r="A436" s="71" t="s">
        <v>1054</v>
      </c>
      <c r="B436" s="103" t="s">
        <v>1911</v>
      </c>
      <c r="C436" s="69" t="s">
        <v>1919</v>
      </c>
      <c r="D436" s="69">
        <v>16887</v>
      </c>
      <c r="E436" s="18" t="s">
        <v>360</v>
      </c>
      <c r="F436" s="19" t="s">
        <v>1913</v>
      </c>
      <c r="G436" s="69" t="s">
        <v>238</v>
      </c>
      <c r="H436" s="71">
        <v>3</v>
      </c>
      <c r="I436" s="250">
        <v>10000</v>
      </c>
      <c r="J436" s="163" t="s">
        <v>339</v>
      </c>
      <c r="K436" s="24" t="s">
        <v>90</v>
      </c>
      <c r="L436" s="71" t="s">
        <v>1920</v>
      </c>
      <c r="M436" s="24" t="s">
        <v>1065</v>
      </c>
      <c r="N436" s="258">
        <v>17637.990000000002</v>
      </c>
      <c r="O436" s="24" t="s">
        <v>1114</v>
      </c>
      <c r="P436" s="120">
        <v>45292</v>
      </c>
    </row>
    <row r="437" spans="1:16" s="15" customFormat="1" ht="105">
      <c r="A437" s="71" t="s">
        <v>1054</v>
      </c>
      <c r="B437" s="103" t="s">
        <v>1911</v>
      </c>
      <c r="C437" s="69" t="s">
        <v>1921</v>
      </c>
      <c r="D437" s="69">
        <v>450465</v>
      </c>
      <c r="E437" s="18" t="s">
        <v>360</v>
      </c>
      <c r="F437" s="69" t="s">
        <v>1922</v>
      </c>
      <c r="G437" s="69" t="s">
        <v>238</v>
      </c>
      <c r="H437" s="71">
        <v>1000</v>
      </c>
      <c r="I437" s="250">
        <v>108281</v>
      </c>
      <c r="J437" s="163" t="s">
        <v>339</v>
      </c>
      <c r="K437" s="24" t="s">
        <v>82</v>
      </c>
      <c r="L437" s="71" t="s">
        <v>1923</v>
      </c>
      <c r="M437" s="24" t="s">
        <v>1065</v>
      </c>
      <c r="N437" s="258">
        <v>23954.3</v>
      </c>
      <c r="O437" s="24" t="s">
        <v>1114</v>
      </c>
      <c r="P437" s="120">
        <v>45292</v>
      </c>
    </row>
    <row r="438" spans="1:16" s="15" customFormat="1" ht="45">
      <c r="A438" s="71" t="s">
        <v>1054</v>
      </c>
      <c r="B438" s="103" t="s">
        <v>1911</v>
      </c>
      <c r="C438" s="19" t="s">
        <v>1924</v>
      </c>
      <c r="D438" s="19" t="s">
        <v>1925</v>
      </c>
      <c r="E438" s="18" t="s">
        <v>360</v>
      </c>
      <c r="F438" s="69" t="s">
        <v>1922</v>
      </c>
      <c r="G438" s="69" t="s">
        <v>238</v>
      </c>
      <c r="H438" s="23" t="s">
        <v>1926</v>
      </c>
      <c r="I438" s="258">
        <v>89434.8</v>
      </c>
      <c r="J438" s="163" t="s">
        <v>339</v>
      </c>
      <c r="K438" s="24" t="s">
        <v>71</v>
      </c>
      <c r="L438" s="97" t="s">
        <v>1927</v>
      </c>
      <c r="M438" s="24" t="s">
        <v>1065</v>
      </c>
      <c r="N438" s="258">
        <v>56523</v>
      </c>
      <c r="O438" s="24" t="s">
        <v>1114</v>
      </c>
      <c r="P438" s="120">
        <v>45292</v>
      </c>
    </row>
    <row r="439" spans="1:16" s="15" customFormat="1" ht="90">
      <c r="A439" s="71" t="s">
        <v>1054</v>
      </c>
      <c r="B439" s="103" t="s">
        <v>1911</v>
      </c>
      <c r="C439" s="19" t="s">
        <v>1928</v>
      </c>
      <c r="D439" s="19" t="s">
        <v>1929</v>
      </c>
      <c r="E439" s="18" t="s">
        <v>360</v>
      </c>
      <c r="F439" s="69" t="s">
        <v>1922</v>
      </c>
      <c r="G439" s="69" t="s">
        <v>238</v>
      </c>
      <c r="H439" s="23" t="s">
        <v>1930</v>
      </c>
      <c r="I439" s="258">
        <v>48000</v>
      </c>
      <c r="J439" s="206" t="s">
        <v>339</v>
      </c>
      <c r="K439" s="24" t="s">
        <v>82</v>
      </c>
      <c r="L439" s="97" t="s">
        <v>1931</v>
      </c>
      <c r="M439" s="24" t="s">
        <v>130</v>
      </c>
      <c r="N439" s="258">
        <v>45825</v>
      </c>
      <c r="O439" s="24" t="s">
        <v>1114</v>
      </c>
      <c r="P439" s="120">
        <v>45292</v>
      </c>
    </row>
    <row r="440" spans="1:16" s="15" customFormat="1" ht="60" hidden="1">
      <c r="A440" s="71" t="s">
        <v>1054</v>
      </c>
      <c r="B440" s="103" t="s">
        <v>1911</v>
      </c>
      <c r="C440" s="19" t="s">
        <v>1932</v>
      </c>
      <c r="D440" s="19" t="s">
        <v>1933</v>
      </c>
      <c r="E440" s="18" t="s">
        <v>360</v>
      </c>
      <c r="F440" s="69" t="s">
        <v>1922</v>
      </c>
      <c r="G440" s="69" t="s">
        <v>238</v>
      </c>
      <c r="H440" s="23" t="s">
        <v>1934</v>
      </c>
      <c r="I440" s="258">
        <v>5000</v>
      </c>
      <c r="J440" s="206" t="s">
        <v>339</v>
      </c>
      <c r="K440" s="24" t="s">
        <v>71</v>
      </c>
      <c r="L440" s="97"/>
      <c r="M440" s="24" t="s">
        <v>112</v>
      </c>
      <c r="N440" s="258"/>
      <c r="O440" s="24" t="s">
        <v>1114</v>
      </c>
      <c r="P440" s="120">
        <v>45292</v>
      </c>
    </row>
    <row r="441" spans="1:16" s="15" customFormat="1" ht="45">
      <c r="A441" s="71" t="s">
        <v>1054</v>
      </c>
      <c r="B441" s="103" t="s">
        <v>1911</v>
      </c>
      <c r="C441" s="19" t="s">
        <v>1935</v>
      </c>
      <c r="D441" s="19" t="s">
        <v>1936</v>
      </c>
      <c r="E441" s="18" t="s">
        <v>360</v>
      </c>
      <c r="F441" s="19" t="s">
        <v>1913</v>
      </c>
      <c r="G441" s="69" t="s">
        <v>238</v>
      </c>
      <c r="H441" s="23" t="s">
        <v>1926</v>
      </c>
      <c r="I441" s="258">
        <v>9200</v>
      </c>
      <c r="J441" s="206" t="s">
        <v>339</v>
      </c>
      <c r="K441" s="24" t="s">
        <v>90</v>
      </c>
      <c r="L441" s="97" t="s">
        <v>1937</v>
      </c>
      <c r="M441" s="24" t="s">
        <v>1065</v>
      </c>
      <c r="N441" s="258">
        <v>4372.45</v>
      </c>
      <c r="O441" s="24" t="s">
        <v>1114</v>
      </c>
      <c r="P441" s="120">
        <v>45292</v>
      </c>
    </row>
    <row r="442" spans="1:16" s="15" customFormat="1" ht="45" hidden="1">
      <c r="A442" s="71" t="s">
        <v>1054</v>
      </c>
      <c r="B442" s="103" t="s">
        <v>1911</v>
      </c>
      <c r="C442" s="19" t="s">
        <v>1938</v>
      </c>
      <c r="D442" s="19" t="s">
        <v>1939</v>
      </c>
      <c r="E442" s="18" t="s">
        <v>360</v>
      </c>
      <c r="F442" s="19" t="s">
        <v>1940</v>
      </c>
      <c r="G442" s="69" t="s">
        <v>238</v>
      </c>
      <c r="H442" s="23" t="s">
        <v>1941</v>
      </c>
      <c r="I442" s="258">
        <v>4000</v>
      </c>
      <c r="J442" s="206" t="s">
        <v>339</v>
      </c>
      <c r="K442" s="24" t="s">
        <v>71</v>
      </c>
      <c r="L442" s="97"/>
      <c r="M442" s="24" t="s">
        <v>112</v>
      </c>
      <c r="N442" s="258"/>
      <c r="O442" s="24" t="s">
        <v>1114</v>
      </c>
      <c r="P442" s="120">
        <v>45292</v>
      </c>
    </row>
    <row r="443" spans="1:16" s="15" customFormat="1" ht="45" hidden="1">
      <c r="A443" s="71" t="s">
        <v>1054</v>
      </c>
      <c r="B443" s="103" t="s">
        <v>1911</v>
      </c>
      <c r="C443" s="69" t="s">
        <v>1942</v>
      </c>
      <c r="D443" s="69">
        <v>2717</v>
      </c>
      <c r="E443" s="18" t="s">
        <v>360</v>
      </c>
      <c r="F443" s="94" t="s">
        <v>1943</v>
      </c>
      <c r="G443" s="69" t="s">
        <v>238</v>
      </c>
      <c r="H443" s="71">
        <v>5</v>
      </c>
      <c r="I443" s="250">
        <v>50000</v>
      </c>
      <c r="J443" s="206" t="s">
        <v>339</v>
      </c>
      <c r="K443" s="24" t="s">
        <v>82</v>
      </c>
      <c r="L443" s="71"/>
      <c r="M443" s="24" t="s">
        <v>112</v>
      </c>
      <c r="N443" s="258"/>
      <c r="O443" s="24" t="s">
        <v>1114</v>
      </c>
      <c r="P443" s="120">
        <v>45292</v>
      </c>
    </row>
    <row r="444" spans="1:16" s="15" customFormat="1" ht="90" hidden="1">
      <c r="A444" s="71" t="s">
        <v>1054</v>
      </c>
      <c r="B444" s="103" t="s">
        <v>1911</v>
      </c>
      <c r="C444" s="69" t="s">
        <v>1944</v>
      </c>
      <c r="D444" s="69">
        <v>375</v>
      </c>
      <c r="E444" s="54" t="s">
        <v>360</v>
      </c>
      <c r="F444" s="69" t="s">
        <v>1945</v>
      </c>
      <c r="G444" s="69" t="s">
        <v>238</v>
      </c>
      <c r="H444" s="69">
        <v>1000</v>
      </c>
      <c r="I444" s="250">
        <v>17000</v>
      </c>
      <c r="J444" s="24" t="s">
        <v>339</v>
      </c>
      <c r="K444" s="24" t="s">
        <v>90</v>
      </c>
      <c r="L444" s="96"/>
      <c r="M444" s="24" t="s">
        <v>112</v>
      </c>
      <c r="N444" s="258"/>
      <c r="O444" s="24" t="s">
        <v>1114</v>
      </c>
      <c r="P444" s="120">
        <v>45292</v>
      </c>
    </row>
    <row r="445" spans="1:16" s="15" customFormat="1" ht="90" hidden="1">
      <c r="A445" s="71" t="s">
        <v>1054</v>
      </c>
      <c r="B445" s="103" t="s">
        <v>1911</v>
      </c>
      <c r="C445" s="94" t="s">
        <v>1946</v>
      </c>
      <c r="D445" s="18">
        <v>6073</v>
      </c>
      <c r="E445" s="54" t="s">
        <v>360</v>
      </c>
      <c r="F445" s="94" t="s">
        <v>1947</v>
      </c>
      <c r="G445" s="69" t="s">
        <v>238</v>
      </c>
      <c r="H445" s="19" t="s">
        <v>1948</v>
      </c>
      <c r="I445" s="258">
        <v>57000</v>
      </c>
      <c r="J445" s="24" t="s">
        <v>339</v>
      </c>
      <c r="K445" s="24" t="s">
        <v>90</v>
      </c>
      <c r="L445" s="24"/>
      <c r="M445" s="24" t="s">
        <v>112</v>
      </c>
      <c r="N445" s="258"/>
      <c r="O445" s="24" t="s">
        <v>1114</v>
      </c>
      <c r="P445" s="120">
        <v>45292</v>
      </c>
    </row>
    <row r="446" spans="1:16" s="15" customFormat="1" ht="60" hidden="1">
      <c r="A446" s="71" t="s">
        <v>1054</v>
      </c>
      <c r="B446" s="103" t="s">
        <v>1911</v>
      </c>
      <c r="C446" s="94" t="s">
        <v>1949</v>
      </c>
      <c r="D446" s="18">
        <v>16055</v>
      </c>
      <c r="E446" s="54" t="s">
        <v>360</v>
      </c>
      <c r="F446" s="203" t="s">
        <v>1950</v>
      </c>
      <c r="G446" s="69" t="s">
        <v>238</v>
      </c>
      <c r="H446" s="19" t="s">
        <v>1951</v>
      </c>
      <c r="I446" s="258">
        <v>54000</v>
      </c>
      <c r="J446" s="24" t="s">
        <v>339</v>
      </c>
      <c r="K446" s="24" t="s">
        <v>90</v>
      </c>
      <c r="L446" s="24"/>
      <c r="M446" s="24" t="s">
        <v>112</v>
      </c>
      <c r="N446" s="258"/>
      <c r="O446" s="24" t="s">
        <v>1114</v>
      </c>
      <c r="P446" s="120">
        <v>45292</v>
      </c>
    </row>
    <row r="447" spans="1:16" s="15" customFormat="1" ht="60" hidden="1">
      <c r="A447" s="71" t="s">
        <v>1054</v>
      </c>
      <c r="B447" s="103" t="s">
        <v>1911</v>
      </c>
      <c r="C447" s="69" t="s">
        <v>1952</v>
      </c>
      <c r="D447" s="147">
        <v>17181</v>
      </c>
      <c r="E447" s="54" t="s">
        <v>360</v>
      </c>
      <c r="F447" s="69" t="s">
        <v>1950</v>
      </c>
      <c r="G447" s="69" t="s">
        <v>238</v>
      </c>
      <c r="H447" s="69">
        <v>50</v>
      </c>
      <c r="I447" s="250">
        <v>54000</v>
      </c>
      <c r="J447" s="24" t="s">
        <v>339</v>
      </c>
      <c r="K447" s="24" t="s">
        <v>90</v>
      </c>
      <c r="L447" s="96"/>
      <c r="M447" s="24" t="s">
        <v>112</v>
      </c>
      <c r="N447" s="258"/>
      <c r="O447" s="24" t="s">
        <v>1114</v>
      </c>
      <c r="P447" s="120">
        <v>45292</v>
      </c>
    </row>
    <row r="448" spans="1:16" s="15" customFormat="1" ht="120">
      <c r="A448" s="71" t="s">
        <v>1054</v>
      </c>
      <c r="B448" s="103" t="s">
        <v>1911</v>
      </c>
      <c r="C448" s="69" t="s">
        <v>1953</v>
      </c>
      <c r="D448" s="69">
        <v>15545</v>
      </c>
      <c r="E448" s="54" t="s">
        <v>360</v>
      </c>
      <c r="F448" s="69" t="s">
        <v>1954</v>
      </c>
      <c r="G448" s="69" t="s">
        <v>238</v>
      </c>
      <c r="H448" s="69">
        <v>1400</v>
      </c>
      <c r="I448" s="250">
        <v>56000</v>
      </c>
      <c r="J448" s="24" t="s">
        <v>339</v>
      </c>
      <c r="K448" s="24" t="s">
        <v>90</v>
      </c>
      <c r="L448" s="96" t="s">
        <v>1955</v>
      </c>
      <c r="M448" s="24" t="s">
        <v>130</v>
      </c>
      <c r="N448" s="258">
        <v>40350</v>
      </c>
      <c r="O448" s="24" t="s">
        <v>1114</v>
      </c>
      <c r="P448" s="120">
        <v>45292</v>
      </c>
    </row>
    <row r="449" spans="1:16" s="15" customFormat="1" ht="120">
      <c r="A449" s="71" t="s">
        <v>1054</v>
      </c>
      <c r="B449" s="103" t="s">
        <v>1911</v>
      </c>
      <c r="C449" s="69" t="s">
        <v>1956</v>
      </c>
      <c r="D449" s="69">
        <v>240</v>
      </c>
      <c r="E449" s="54" t="s">
        <v>360</v>
      </c>
      <c r="F449" s="69" t="s">
        <v>1954</v>
      </c>
      <c r="G449" s="69" t="s">
        <v>238</v>
      </c>
      <c r="H449" s="69">
        <v>1250</v>
      </c>
      <c r="I449" s="250">
        <v>55000</v>
      </c>
      <c r="J449" s="24" t="s">
        <v>339</v>
      </c>
      <c r="K449" s="24" t="s">
        <v>90</v>
      </c>
      <c r="L449" s="96" t="s">
        <v>1957</v>
      </c>
      <c r="M449" s="24" t="s">
        <v>130</v>
      </c>
      <c r="N449" s="258">
        <v>43600</v>
      </c>
      <c r="O449" s="24" t="s">
        <v>1114</v>
      </c>
      <c r="P449" s="120">
        <v>45292</v>
      </c>
    </row>
    <row r="450" spans="1:16" s="15" customFormat="1" ht="120" hidden="1">
      <c r="A450" s="74" t="s">
        <v>1054</v>
      </c>
      <c r="B450" s="103" t="s">
        <v>1911</v>
      </c>
      <c r="C450" s="69" t="s">
        <v>1958</v>
      </c>
      <c r="D450" s="69">
        <v>15545</v>
      </c>
      <c r="E450" s="54" t="s">
        <v>360</v>
      </c>
      <c r="F450" s="69" t="s">
        <v>1954</v>
      </c>
      <c r="G450" s="69" t="s">
        <v>238</v>
      </c>
      <c r="H450" s="69">
        <v>1000</v>
      </c>
      <c r="I450" s="250">
        <v>49000</v>
      </c>
      <c r="J450" s="24" t="s">
        <v>339</v>
      </c>
      <c r="K450" s="18" t="s">
        <v>90</v>
      </c>
      <c r="L450" s="96"/>
      <c r="M450" s="24" t="s">
        <v>112</v>
      </c>
      <c r="N450" s="258"/>
      <c r="O450" s="24" t="s">
        <v>1114</v>
      </c>
      <c r="P450" s="120">
        <v>45292</v>
      </c>
    </row>
    <row r="451" spans="1:16" s="15" customFormat="1" ht="30">
      <c r="A451" s="71" t="s">
        <v>1054</v>
      </c>
      <c r="B451" s="103" t="s">
        <v>201</v>
      </c>
      <c r="C451" s="69" t="s">
        <v>1959</v>
      </c>
      <c r="D451" s="69">
        <v>258087</v>
      </c>
      <c r="E451" s="54" t="s">
        <v>381</v>
      </c>
      <c r="F451" s="69" t="s">
        <v>1960</v>
      </c>
      <c r="G451" s="69" t="s">
        <v>173</v>
      </c>
      <c r="H451" s="69" t="s">
        <v>1961</v>
      </c>
      <c r="I451" s="250">
        <v>30000</v>
      </c>
      <c r="J451" s="24" t="s">
        <v>72</v>
      </c>
      <c r="K451" s="18" t="s">
        <v>71</v>
      </c>
      <c r="L451" s="96" t="s">
        <v>1962</v>
      </c>
      <c r="M451" s="24" t="s">
        <v>1065</v>
      </c>
      <c r="N451" s="258">
        <v>15825</v>
      </c>
      <c r="O451" s="24" t="s">
        <v>1114</v>
      </c>
      <c r="P451" s="120">
        <v>45292</v>
      </c>
    </row>
    <row r="452" spans="1:16" s="15" customFormat="1" ht="75" hidden="1">
      <c r="A452" s="71" t="s">
        <v>1054</v>
      </c>
      <c r="B452" s="103" t="s">
        <v>1963</v>
      </c>
      <c r="C452" s="20" t="s">
        <v>1964</v>
      </c>
      <c r="D452" s="166">
        <v>27472</v>
      </c>
      <c r="E452" s="201" t="s">
        <v>381</v>
      </c>
      <c r="F452" s="19" t="s">
        <v>1965</v>
      </c>
      <c r="G452" s="166" t="s">
        <v>808</v>
      </c>
      <c r="H452" s="19" t="s">
        <v>1966</v>
      </c>
      <c r="I452" s="258">
        <v>45000</v>
      </c>
      <c r="J452" s="167" t="s">
        <v>72</v>
      </c>
      <c r="K452" s="166" t="s">
        <v>82</v>
      </c>
      <c r="L452" s="151"/>
      <c r="M452" s="24" t="s">
        <v>112</v>
      </c>
      <c r="N452" s="258"/>
      <c r="O452" s="24" t="s">
        <v>1114</v>
      </c>
      <c r="P452" s="120">
        <v>45292</v>
      </c>
    </row>
    <row r="453" spans="1:16" s="15" customFormat="1" ht="90" hidden="1">
      <c r="A453" s="71" t="s">
        <v>1054</v>
      </c>
      <c r="B453" s="103" t="s">
        <v>1963</v>
      </c>
      <c r="C453" s="168" t="s">
        <v>1967</v>
      </c>
      <c r="D453" s="169">
        <v>26077</v>
      </c>
      <c r="E453" s="210" t="s">
        <v>381</v>
      </c>
      <c r="F453" s="169" t="s">
        <v>1968</v>
      </c>
      <c r="G453" s="166" t="s">
        <v>386</v>
      </c>
      <c r="H453" s="169" t="s">
        <v>1969</v>
      </c>
      <c r="I453" s="259">
        <v>40000</v>
      </c>
      <c r="J453" s="167" t="s">
        <v>72</v>
      </c>
      <c r="K453" s="166" t="s">
        <v>82</v>
      </c>
      <c r="L453" s="96"/>
      <c r="M453" s="24" t="s">
        <v>112</v>
      </c>
      <c r="N453" s="258"/>
      <c r="O453" s="24" t="s">
        <v>1114</v>
      </c>
      <c r="P453" s="120">
        <v>45292</v>
      </c>
    </row>
    <row r="454" spans="1:16" s="15" customFormat="1" ht="75" hidden="1">
      <c r="A454" s="71" t="s">
        <v>1054</v>
      </c>
      <c r="B454" s="103" t="s">
        <v>1963</v>
      </c>
      <c r="C454" s="170" t="s">
        <v>1970</v>
      </c>
      <c r="D454" s="166">
        <v>1279</v>
      </c>
      <c r="E454" s="201" t="s">
        <v>381</v>
      </c>
      <c r="F454" s="166" t="s">
        <v>1971</v>
      </c>
      <c r="G454" s="166" t="s">
        <v>386</v>
      </c>
      <c r="H454" s="166">
        <v>1</v>
      </c>
      <c r="I454" s="258">
        <v>2000</v>
      </c>
      <c r="J454" s="167" t="s">
        <v>72</v>
      </c>
      <c r="K454" s="166" t="s">
        <v>82</v>
      </c>
      <c r="L454" s="96"/>
      <c r="M454" s="24" t="s">
        <v>112</v>
      </c>
      <c r="N454" s="258"/>
      <c r="O454" s="24" t="s">
        <v>1114</v>
      </c>
      <c r="P454" s="120">
        <v>45292</v>
      </c>
    </row>
    <row r="455" spans="1:16" s="15" customFormat="1" ht="135" hidden="1">
      <c r="A455" s="71" t="s">
        <v>1054</v>
      </c>
      <c r="B455" s="103" t="s">
        <v>1963</v>
      </c>
      <c r="C455" s="20" t="s">
        <v>1972</v>
      </c>
      <c r="D455" s="166" t="s">
        <v>1973</v>
      </c>
      <c r="E455" s="201" t="s">
        <v>381</v>
      </c>
      <c r="F455" s="19" t="s">
        <v>1974</v>
      </c>
      <c r="G455" s="166" t="s">
        <v>808</v>
      </c>
      <c r="H455" s="23" t="s">
        <v>1975</v>
      </c>
      <c r="I455" s="258">
        <v>55000</v>
      </c>
      <c r="J455" s="167" t="s">
        <v>72</v>
      </c>
      <c r="K455" s="167" t="s">
        <v>82</v>
      </c>
      <c r="L455" s="96"/>
      <c r="M455" s="24" t="s">
        <v>112</v>
      </c>
      <c r="N455" s="258"/>
      <c r="O455" s="24" t="s">
        <v>1114</v>
      </c>
      <c r="P455" s="120">
        <v>45292</v>
      </c>
    </row>
    <row r="456" spans="1:16" s="15" customFormat="1" ht="60">
      <c r="A456" s="71" t="s">
        <v>1054</v>
      </c>
      <c r="B456" s="103" t="s">
        <v>1963</v>
      </c>
      <c r="C456" s="20" t="s">
        <v>1976</v>
      </c>
      <c r="D456" s="166">
        <v>27502</v>
      </c>
      <c r="E456" s="201" t="s">
        <v>381</v>
      </c>
      <c r="F456" s="19" t="s">
        <v>1977</v>
      </c>
      <c r="G456" s="166" t="s">
        <v>386</v>
      </c>
      <c r="H456" s="23" t="s">
        <v>1978</v>
      </c>
      <c r="I456" s="258">
        <v>3500</v>
      </c>
      <c r="J456" s="167" t="s">
        <v>72</v>
      </c>
      <c r="K456" s="167" t="s">
        <v>82</v>
      </c>
      <c r="L456" s="96" t="s">
        <v>1156</v>
      </c>
      <c r="M456" s="24" t="s">
        <v>130</v>
      </c>
      <c r="N456" s="258">
        <v>2800</v>
      </c>
      <c r="O456" s="24" t="s">
        <v>1114</v>
      </c>
      <c r="P456" s="120">
        <v>45292</v>
      </c>
    </row>
    <row r="457" spans="1:16" s="15" customFormat="1" ht="90" hidden="1">
      <c r="A457" s="71" t="s">
        <v>1054</v>
      </c>
      <c r="B457" s="103" t="s">
        <v>1963</v>
      </c>
      <c r="C457" s="20" t="s">
        <v>1979</v>
      </c>
      <c r="D457" s="166">
        <v>27502</v>
      </c>
      <c r="E457" s="201" t="s">
        <v>381</v>
      </c>
      <c r="F457" s="19" t="s">
        <v>1980</v>
      </c>
      <c r="G457" s="166" t="s">
        <v>386</v>
      </c>
      <c r="H457" s="23" t="s">
        <v>1981</v>
      </c>
      <c r="I457" s="258">
        <v>15000</v>
      </c>
      <c r="J457" s="167" t="s">
        <v>72</v>
      </c>
      <c r="K457" s="167" t="s">
        <v>82</v>
      </c>
      <c r="L457" s="96"/>
      <c r="M457" s="24" t="s">
        <v>112</v>
      </c>
      <c r="N457" s="258"/>
      <c r="O457" s="24" t="s">
        <v>1114</v>
      </c>
      <c r="P457" s="120">
        <v>45292</v>
      </c>
    </row>
    <row r="458" spans="1:16" s="15" customFormat="1" ht="60">
      <c r="A458" s="71" t="s">
        <v>1054</v>
      </c>
      <c r="B458" s="103" t="s">
        <v>1963</v>
      </c>
      <c r="C458" s="20" t="s">
        <v>1982</v>
      </c>
      <c r="D458" s="166">
        <v>26000</v>
      </c>
      <c r="E458" s="201" t="s">
        <v>381</v>
      </c>
      <c r="F458" s="19" t="s">
        <v>1983</v>
      </c>
      <c r="G458" s="166" t="s">
        <v>386</v>
      </c>
      <c r="H458" s="23" t="s">
        <v>1984</v>
      </c>
      <c r="I458" s="258">
        <v>25000</v>
      </c>
      <c r="J458" s="167" t="s">
        <v>72</v>
      </c>
      <c r="K458" s="167" t="s">
        <v>82</v>
      </c>
      <c r="L458" s="96" t="s">
        <v>1985</v>
      </c>
      <c r="M458" s="24" t="s">
        <v>1065</v>
      </c>
      <c r="N458" s="258">
        <v>13719.6</v>
      </c>
      <c r="O458" s="24" t="s">
        <v>1114</v>
      </c>
      <c r="P458" s="120">
        <v>45292</v>
      </c>
    </row>
    <row r="459" spans="1:16" s="15" customFormat="1" ht="60">
      <c r="A459" s="71" t="s">
        <v>1054</v>
      </c>
      <c r="B459" s="103" t="s">
        <v>1911</v>
      </c>
      <c r="C459" s="20" t="s">
        <v>1986</v>
      </c>
      <c r="D459" s="166">
        <v>27502</v>
      </c>
      <c r="E459" s="201" t="s">
        <v>381</v>
      </c>
      <c r="F459" s="19" t="s">
        <v>1987</v>
      </c>
      <c r="G459" s="166" t="s">
        <v>386</v>
      </c>
      <c r="H459" s="23" t="s">
        <v>1988</v>
      </c>
      <c r="I459" s="258">
        <v>8000</v>
      </c>
      <c r="J459" s="167" t="s">
        <v>72</v>
      </c>
      <c r="K459" s="167" t="s">
        <v>82</v>
      </c>
      <c r="L459" s="96" t="s">
        <v>1989</v>
      </c>
      <c r="M459" s="24" t="s">
        <v>130</v>
      </c>
      <c r="N459" s="258">
        <v>6960</v>
      </c>
      <c r="O459" s="24" t="s">
        <v>1114</v>
      </c>
      <c r="P459" s="120">
        <v>45292</v>
      </c>
    </row>
    <row r="460" spans="1:16" s="15" customFormat="1" ht="75">
      <c r="A460" s="71" t="s">
        <v>1054</v>
      </c>
      <c r="B460" s="103" t="s">
        <v>1963</v>
      </c>
      <c r="C460" s="170" t="s">
        <v>1990</v>
      </c>
      <c r="D460" s="166">
        <v>27502</v>
      </c>
      <c r="E460" s="201" t="s">
        <v>381</v>
      </c>
      <c r="F460" s="166" t="s">
        <v>1991</v>
      </c>
      <c r="G460" s="166" t="s">
        <v>386</v>
      </c>
      <c r="H460" s="171" t="s">
        <v>1969</v>
      </c>
      <c r="I460" s="258">
        <v>50000</v>
      </c>
      <c r="J460" s="167" t="s">
        <v>72</v>
      </c>
      <c r="K460" s="167" t="s">
        <v>82</v>
      </c>
      <c r="L460" s="96" t="s">
        <v>1992</v>
      </c>
      <c r="M460" s="24" t="s">
        <v>130</v>
      </c>
      <c r="N460" s="258">
        <v>58800</v>
      </c>
      <c r="O460" s="24" t="s">
        <v>1114</v>
      </c>
      <c r="P460" s="120">
        <v>45292</v>
      </c>
    </row>
    <row r="461" spans="1:16" s="15" customFormat="1" ht="60" hidden="1">
      <c r="A461" s="71" t="s">
        <v>1054</v>
      </c>
      <c r="B461" s="103" t="s">
        <v>1963</v>
      </c>
      <c r="C461" s="170" t="s">
        <v>1993</v>
      </c>
      <c r="D461" s="166">
        <v>26077</v>
      </c>
      <c r="E461" s="201" t="s">
        <v>381</v>
      </c>
      <c r="F461" s="166" t="s">
        <v>1994</v>
      </c>
      <c r="G461" s="166" t="s">
        <v>386</v>
      </c>
      <c r="H461" s="205" t="s">
        <v>518</v>
      </c>
      <c r="I461" s="258">
        <v>55000</v>
      </c>
      <c r="J461" s="167" t="s">
        <v>72</v>
      </c>
      <c r="K461" s="167" t="s">
        <v>82</v>
      </c>
      <c r="L461" s="96"/>
      <c r="M461" s="24" t="s">
        <v>112</v>
      </c>
      <c r="N461" s="258"/>
      <c r="O461" s="24" t="s">
        <v>1114</v>
      </c>
      <c r="P461" s="120">
        <v>45292</v>
      </c>
    </row>
    <row r="462" spans="1:16" s="15" customFormat="1" ht="150" hidden="1">
      <c r="A462" s="71" t="s">
        <v>1054</v>
      </c>
      <c r="B462" s="103" t="s">
        <v>1963</v>
      </c>
      <c r="C462" s="173" t="s">
        <v>1995</v>
      </c>
      <c r="D462" s="166">
        <v>26077</v>
      </c>
      <c r="E462" s="201" t="s">
        <v>381</v>
      </c>
      <c r="F462" s="166" t="s">
        <v>1996</v>
      </c>
      <c r="G462" s="166" t="s">
        <v>386</v>
      </c>
      <c r="H462" s="171">
        <v>15</v>
      </c>
      <c r="I462" s="258">
        <v>2000</v>
      </c>
      <c r="J462" s="167" t="s">
        <v>72</v>
      </c>
      <c r="K462" s="167" t="s">
        <v>82</v>
      </c>
      <c r="L462" s="96"/>
      <c r="M462" s="24" t="s">
        <v>112</v>
      </c>
      <c r="N462" s="258"/>
      <c r="O462" s="24" t="s">
        <v>1114</v>
      </c>
      <c r="P462" s="120">
        <v>45292</v>
      </c>
    </row>
    <row r="463" spans="1:16" s="15" customFormat="1" ht="60" hidden="1">
      <c r="A463" s="71" t="s">
        <v>1054</v>
      </c>
      <c r="B463" s="103" t="s">
        <v>1963</v>
      </c>
      <c r="C463" s="174" t="s">
        <v>1997</v>
      </c>
      <c r="D463" s="69">
        <v>26077</v>
      </c>
      <c r="E463" s="101" t="s">
        <v>381</v>
      </c>
      <c r="F463" s="19" t="s">
        <v>1998</v>
      </c>
      <c r="G463" s="19" t="s">
        <v>386</v>
      </c>
      <c r="H463" s="171">
        <v>10</v>
      </c>
      <c r="I463" s="258">
        <v>5000</v>
      </c>
      <c r="J463" s="167" t="s">
        <v>72</v>
      </c>
      <c r="K463" s="167" t="s">
        <v>82</v>
      </c>
      <c r="L463" s="24"/>
      <c r="M463" s="24" t="s">
        <v>112</v>
      </c>
      <c r="N463" s="258"/>
      <c r="O463" s="24" t="s">
        <v>1114</v>
      </c>
      <c r="P463" s="120">
        <v>45292</v>
      </c>
    </row>
    <row r="464" spans="1:16" s="15" customFormat="1" ht="90" hidden="1">
      <c r="A464" s="71" t="s">
        <v>1054</v>
      </c>
      <c r="B464" s="103" t="s">
        <v>1963</v>
      </c>
      <c r="C464" s="174" t="s">
        <v>1999</v>
      </c>
      <c r="D464" s="69">
        <v>26077</v>
      </c>
      <c r="E464" s="101" t="s">
        <v>381</v>
      </c>
      <c r="F464" s="19" t="s">
        <v>2000</v>
      </c>
      <c r="G464" s="19" t="s">
        <v>386</v>
      </c>
      <c r="H464" s="171">
        <v>7</v>
      </c>
      <c r="I464" s="258">
        <v>3000</v>
      </c>
      <c r="J464" s="167" t="s">
        <v>72</v>
      </c>
      <c r="K464" s="167" t="s">
        <v>82</v>
      </c>
      <c r="L464" s="24"/>
      <c r="M464" s="24" t="s">
        <v>112</v>
      </c>
      <c r="N464" s="258"/>
      <c r="O464" s="24" t="s">
        <v>1114</v>
      </c>
      <c r="P464" s="120">
        <v>45292</v>
      </c>
    </row>
    <row r="465" spans="1:16" s="15" customFormat="1" ht="60" hidden="1">
      <c r="A465" s="71" t="s">
        <v>1054</v>
      </c>
      <c r="B465" s="103" t="s">
        <v>1963</v>
      </c>
      <c r="C465" s="174" t="s">
        <v>2001</v>
      </c>
      <c r="D465" s="69">
        <v>26077</v>
      </c>
      <c r="E465" s="101" t="s">
        <v>381</v>
      </c>
      <c r="F465" s="19" t="s">
        <v>2002</v>
      </c>
      <c r="G465" s="19" t="s">
        <v>386</v>
      </c>
      <c r="H465" s="171">
        <v>5</v>
      </c>
      <c r="I465" s="258">
        <v>5000</v>
      </c>
      <c r="J465" s="167" t="s">
        <v>72</v>
      </c>
      <c r="K465" s="167" t="s">
        <v>82</v>
      </c>
      <c r="L465" s="24"/>
      <c r="M465" s="24" t="s">
        <v>112</v>
      </c>
      <c r="N465" s="258"/>
      <c r="O465" s="24" t="s">
        <v>1114</v>
      </c>
      <c r="P465" s="120">
        <v>45292</v>
      </c>
    </row>
    <row r="466" spans="1:16" s="15" customFormat="1" ht="195" hidden="1">
      <c r="A466" s="71" t="s">
        <v>1054</v>
      </c>
      <c r="B466" s="103" t="s">
        <v>1963</v>
      </c>
      <c r="C466" s="174" t="s">
        <v>2003</v>
      </c>
      <c r="D466" s="69">
        <v>26077</v>
      </c>
      <c r="E466" s="101" t="s">
        <v>381</v>
      </c>
      <c r="F466" s="19" t="s">
        <v>2004</v>
      </c>
      <c r="G466" s="19" t="s">
        <v>386</v>
      </c>
      <c r="H466" s="171">
        <v>2</v>
      </c>
      <c r="I466" s="258">
        <v>2000</v>
      </c>
      <c r="J466" s="167" t="s">
        <v>72</v>
      </c>
      <c r="K466" s="167" t="s">
        <v>82</v>
      </c>
      <c r="L466" s="24"/>
      <c r="M466" s="24" t="s">
        <v>112</v>
      </c>
      <c r="N466" s="258"/>
      <c r="O466" s="24" t="s">
        <v>1114</v>
      </c>
      <c r="P466" s="120">
        <v>45292</v>
      </c>
    </row>
    <row r="467" spans="1:16" s="15" customFormat="1" ht="60" hidden="1">
      <c r="A467" s="71" t="s">
        <v>1054</v>
      </c>
      <c r="B467" s="103" t="s">
        <v>1963</v>
      </c>
      <c r="C467" s="174" t="s">
        <v>2005</v>
      </c>
      <c r="D467" s="69">
        <v>27502</v>
      </c>
      <c r="E467" s="101" t="s">
        <v>381</v>
      </c>
      <c r="F467" s="19" t="s">
        <v>2006</v>
      </c>
      <c r="G467" s="19" t="s">
        <v>386</v>
      </c>
      <c r="H467" s="172">
        <v>8</v>
      </c>
      <c r="I467" s="258">
        <v>2500</v>
      </c>
      <c r="J467" s="167" t="s">
        <v>72</v>
      </c>
      <c r="K467" s="167" t="s">
        <v>71</v>
      </c>
      <c r="L467" s="24"/>
      <c r="M467" s="24" t="s">
        <v>112</v>
      </c>
      <c r="N467" s="258"/>
      <c r="O467" s="24" t="s">
        <v>1114</v>
      </c>
      <c r="P467" s="120">
        <v>45292</v>
      </c>
    </row>
    <row r="468" spans="1:16" s="15" customFormat="1" ht="120" hidden="1">
      <c r="A468" s="71" t="s">
        <v>1054</v>
      </c>
      <c r="B468" s="103" t="s">
        <v>1963</v>
      </c>
      <c r="C468" s="174" t="s">
        <v>2007</v>
      </c>
      <c r="D468" s="69">
        <v>1279</v>
      </c>
      <c r="E468" s="101" t="s">
        <v>381</v>
      </c>
      <c r="F468" s="19" t="s">
        <v>2008</v>
      </c>
      <c r="G468" s="19" t="s">
        <v>386</v>
      </c>
      <c r="H468" s="171">
        <v>1</v>
      </c>
      <c r="I468" s="258">
        <v>9000</v>
      </c>
      <c r="J468" s="167" t="s">
        <v>72</v>
      </c>
      <c r="K468" s="167" t="s">
        <v>82</v>
      </c>
      <c r="L468" s="24"/>
      <c r="M468" s="24" t="s">
        <v>112</v>
      </c>
      <c r="N468" s="258"/>
      <c r="O468" s="24" t="s">
        <v>1114</v>
      </c>
      <c r="P468" s="120">
        <v>45292</v>
      </c>
    </row>
    <row r="469" spans="1:16" s="15" customFormat="1" ht="45" hidden="1">
      <c r="A469" s="71" t="s">
        <v>1054</v>
      </c>
      <c r="B469" s="103" t="s">
        <v>1963</v>
      </c>
      <c r="C469" s="209" t="s">
        <v>2009</v>
      </c>
      <c r="D469" s="69">
        <v>26077</v>
      </c>
      <c r="E469" s="101" t="s">
        <v>381</v>
      </c>
      <c r="F469" s="19" t="s">
        <v>2010</v>
      </c>
      <c r="G469" s="19" t="s">
        <v>173</v>
      </c>
      <c r="H469" s="171">
        <v>1</v>
      </c>
      <c r="I469" s="258">
        <v>57000</v>
      </c>
      <c r="J469" s="167" t="s">
        <v>72</v>
      </c>
      <c r="K469" s="167" t="s">
        <v>82</v>
      </c>
      <c r="L469" s="96"/>
      <c r="M469" s="24" t="s">
        <v>112</v>
      </c>
      <c r="N469" s="258"/>
      <c r="O469" s="24" t="s">
        <v>1114</v>
      </c>
      <c r="P469" s="120">
        <v>45292</v>
      </c>
    </row>
    <row r="470" spans="1:16" s="15" customFormat="1" ht="30" hidden="1">
      <c r="A470" s="71" t="s">
        <v>1054</v>
      </c>
      <c r="B470" s="103" t="s">
        <v>1963</v>
      </c>
      <c r="C470" s="174" t="s">
        <v>2011</v>
      </c>
      <c r="D470" s="69">
        <v>14650</v>
      </c>
      <c r="E470" s="101" t="s">
        <v>381</v>
      </c>
      <c r="F470" s="19" t="s">
        <v>2012</v>
      </c>
      <c r="G470" s="19" t="s">
        <v>173</v>
      </c>
      <c r="H470" s="171">
        <v>300</v>
      </c>
      <c r="I470" s="258">
        <v>30000</v>
      </c>
      <c r="J470" s="167" t="s">
        <v>65</v>
      </c>
      <c r="K470" s="167" t="s">
        <v>71</v>
      </c>
      <c r="L470" s="96"/>
      <c r="M470" s="24" t="s">
        <v>112</v>
      </c>
      <c r="N470" s="258"/>
      <c r="O470" s="24" t="s">
        <v>1114</v>
      </c>
      <c r="P470" s="120">
        <v>45292</v>
      </c>
    </row>
    <row r="471" spans="1:16" s="15" customFormat="1" ht="30" hidden="1">
      <c r="A471" s="71" t="s">
        <v>1054</v>
      </c>
      <c r="B471" s="103" t="s">
        <v>1963</v>
      </c>
      <c r="C471" s="209" t="s">
        <v>2013</v>
      </c>
      <c r="D471" s="69">
        <v>455632</v>
      </c>
      <c r="E471" s="101" t="s">
        <v>381</v>
      </c>
      <c r="F471" s="19" t="s">
        <v>2014</v>
      </c>
      <c r="G471" s="19" t="s">
        <v>173</v>
      </c>
      <c r="H471" s="171">
        <v>250</v>
      </c>
      <c r="I471" s="258">
        <v>57000</v>
      </c>
      <c r="J471" s="167" t="s">
        <v>65</v>
      </c>
      <c r="K471" s="167" t="s">
        <v>71</v>
      </c>
      <c r="L471" s="96"/>
      <c r="M471" s="24" t="s">
        <v>112</v>
      </c>
      <c r="N471" s="258"/>
      <c r="O471" s="24" t="s">
        <v>1114</v>
      </c>
      <c r="P471" s="120">
        <v>45292</v>
      </c>
    </row>
    <row r="472" spans="1:16" s="15" customFormat="1" ht="30" hidden="1">
      <c r="A472" s="71" t="s">
        <v>1054</v>
      </c>
      <c r="B472" s="103" t="s">
        <v>1963</v>
      </c>
      <c r="C472" s="174" t="s">
        <v>2015</v>
      </c>
      <c r="D472" s="69">
        <v>451817</v>
      </c>
      <c r="E472" s="101" t="s">
        <v>381</v>
      </c>
      <c r="F472" s="19" t="s">
        <v>2014</v>
      </c>
      <c r="G472" s="19" t="s">
        <v>173</v>
      </c>
      <c r="H472" s="171">
        <v>250</v>
      </c>
      <c r="I472" s="258">
        <v>57000</v>
      </c>
      <c r="J472" s="167" t="s">
        <v>65</v>
      </c>
      <c r="K472" s="167" t="s">
        <v>71</v>
      </c>
      <c r="L472" s="96"/>
      <c r="M472" s="24" t="s">
        <v>112</v>
      </c>
      <c r="N472" s="258"/>
      <c r="O472" s="24" t="s">
        <v>1114</v>
      </c>
      <c r="P472" s="120">
        <v>45292</v>
      </c>
    </row>
    <row r="473" spans="1:16" s="15" customFormat="1" ht="30" hidden="1">
      <c r="A473" s="71" t="s">
        <v>1054</v>
      </c>
      <c r="B473" s="103" t="s">
        <v>1963</v>
      </c>
      <c r="C473" s="174" t="s">
        <v>2016</v>
      </c>
      <c r="D473" s="69">
        <v>482965</v>
      </c>
      <c r="E473" s="101" t="s">
        <v>381</v>
      </c>
      <c r="F473" s="19" t="s">
        <v>2017</v>
      </c>
      <c r="G473" s="19" t="s">
        <v>173</v>
      </c>
      <c r="H473" s="171">
        <v>200</v>
      </c>
      <c r="I473" s="258">
        <v>57000</v>
      </c>
      <c r="J473" s="167" t="s">
        <v>65</v>
      </c>
      <c r="K473" s="167" t="s">
        <v>82</v>
      </c>
      <c r="L473" s="96"/>
      <c r="M473" s="24" t="s">
        <v>112</v>
      </c>
      <c r="N473" s="258"/>
      <c r="O473" s="24" t="s">
        <v>1114</v>
      </c>
      <c r="P473" s="120">
        <v>45292</v>
      </c>
    </row>
    <row r="474" spans="1:16" s="15" customFormat="1" ht="30" hidden="1">
      <c r="A474" s="71" t="s">
        <v>1054</v>
      </c>
      <c r="B474" s="103" t="s">
        <v>1963</v>
      </c>
      <c r="C474" s="209" t="s">
        <v>2018</v>
      </c>
      <c r="D474" s="69">
        <v>482965</v>
      </c>
      <c r="E474" s="101" t="s">
        <v>381</v>
      </c>
      <c r="F474" s="19" t="s">
        <v>2019</v>
      </c>
      <c r="G474" s="19" t="s">
        <v>173</v>
      </c>
      <c r="H474" s="171">
        <v>200</v>
      </c>
      <c r="I474" s="258">
        <v>57000</v>
      </c>
      <c r="J474" s="167" t="s">
        <v>65</v>
      </c>
      <c r="K474" s="167" t="s">
        <v>82</v>
      </c>
      <c r="L474" s="96"/>
      <c r="M474" s="24" t="s">
        <v>112</v>
      </c>
      <c r="N474" s="258"/>
      <c r="O474" s="24" t="s">
        <v>1114</v>
      </c>
      <c r="P474" s="120">
        <v>45292</v>
      </c>
    </row>
    <row r="475" spans="1:16" s="15" customFormat="1" ht="30">
      <c r="A475" s="71" t="s">
        <v>1054</v>
      </c>
      <c r="B475" s="103" t="s">
        <v>1963</v>
      </c>
      <c r="C475" s="209" t="s">
        <v>2020</v>
      </c>
      <c r="D475" s="69">
        <v>356115</v>
      </c>
      <c r="E475" s="101" t="s">
        <v>381</v>
      </c>
      <c r="F475" s="19" t="s">
        <v>2012</v>
      </c>
      <c r="G475" s="19" t="s">
        <v>173</v>
      </c>
      <c r="H475" s="171">
        <v>15</v>
      </c>
      <c r="I475" s="258">
        <v>57000</v>
      </c>
      <c r="J475" s="167" t="s">
        <v>65</v>
      </c>
      <c r="K475" s="167" t="s">
        <v>90</v>
      </c>
      <c r="L475" s="96" t="s">
        <v>2021</v>
      </c>
      <c r="M475" s="24" t="s">
        <v>1065</v>
      </c>
      <c r="N475" s="258">
        <v>9024</v>
      </c>
      <c r="O475" s="24" t="s">
        <v>1114</v>
      </c>
      <c r="P475" s="120">
        <v>45292</v>
      </c>
    </row>
    <row r="476" spans="1:16" s="15" customFormat="1" ht="30" hidden="1">
      <c r="A476" s="71" t="s">
        <v>1054</v>
      </c>
      <c r="B476" s="103" t="s">
        <v>1963</v>
      </c>
      <c r="C476" s="174" t="s">
        <v>2022</v>
      </c>
      <c r="D476" s="69">
        <v>356115</v>
      </c>
      <c r="E476" s="101" t="s">
        <v>381</v>
      </c>
      <c r="F476" s="19" t="s">
        <v>2012</v>
      </c>
      <c r="G476" s="19" t="s">
        <v>173</v>
      </c>
      <c r="H476" s="171">
        <v>15</v>
      </c>
      <c r="I476" s="258">
        <v>57000</v>
      </c>
      <c r="J476" s="167" t="s">
        <v>65</v>
      </c>
      <c r="K476" s="167" t="s">
        <v>90</v>
      </c>
      <c r="L476" s="96"/>
      <c r="M476" s="24" t="s">
        <v>112</v>
      </c>
      <c r="N476" s="258"/>
      <c r="O476" s="24" t="s">
        <v>1114</v>
      </c>
      <c r="P476" s="120">
        <v>45292</v>
      </c>
    </row>
    <row r="477" spans="1:16" s="15" customFormat="1" ht="30" hidden="1">
      <c r="A477" s="71" t="s">
        <v>1054</v>
      </c>
      <c r="B477" s="103" t="s">
        <v>1963</v>
      </c>
      <c r="C477" s="209" t="s">
        <v>2023</v>
      </c>
      <c r="D477" s="69" t="s">
        <v>2024</v>
      </c>
      <c r="E477" s="101" t="s">
        <v>381</v>
      </c>
      <c r="F477" s="19" t="s">
        <v>2025</v>
      </c>
      <c r="G477" s="19" t="s">
        <v>173</v>
      </c>
      <c r="H477" s="171">
        <v>200</v>
      </c>
      <c r="I477" s="259">
        <v>57000</v>
      </c>
      <c r="J477" s="167" t="s">
        <v>65</v>
      </c>
      <c r="K477" s="167" t="s">
        <v>71</v>
      </c>
      <c r="L477" s="96"/>
      <c r="M477" s="24" t="s">
        <v>112</v>
      </c>
      <c r="N477" s="258"/>
      <c r="O477" s="24" t="s">
        <v>1114</v>
      </c>
      <c r="P477" s="120">
        <v>45292</v>
      </c>
    </row>
    <row r="478" spans="1:16" s="15" customFormat="1" ht="30" hidden="1">
      <c r="A478" s="71" t="s">
        <v>1054</v>
      </c>
      <c r="B478" s="103" t="s">
        <v>1963</v>
      </c>
      <c r="C478" s="174" t="s">
        <v>2026</v>
      </c>
      <c r="D478" s="69">
        <v>433927</v>
      </c>
      <c r="E478" s="101" t="s">
        <v>381</v>
      </c>
      <c r="F478" s="19" t="s">
        <v>2027</v>
      </c>
      <c r="G478" s="19" t="s">
        <v>173</v>
      </c>
      <c r="H478" s="171">
        <v>50</v>
      </c>
      <c r="I478" s="259">
        <v>57000</v>
      </c>
      <c r="J478" s="167" t="s">
        <v>65</v>
      </c>
      <c r="K478" s="167" t="s">
        <v>71</v>
      </c>
      <c r="L478" s="96"/>
      <c r="M478" s="24" t="s">
        <v>112</v>
      </c>
      <c r="N478" s="258"/>
      <c r="O478" s="24" t="s">
        <v>1114</v>
      </c>
      <c r="P478" s="120">
        <v>45292</v>
      </c>
    </row>
    <row r="479" spans="1:16" s="15" customFormat="1" ht="30" hidden="1">
      <c r="A479" s="71" t="s">
        <v>1054</v>
      </c>
      <c r="B479" s="103" t="s">
        <v>1963</v>
      </c>
      <c r="C479" s="174" t="s">
        <v>2028</v>
      </c>
      <c r="D479" s="69">
        <v>44032</v>
      </c>
      <c r="E479" s="101" t="s">
        <v>381</v>
      </c>
      <c r="F479" s="19" t="s">
        <v>2029</v>
      </c>
      <c r="G479" s="19" t="s">
        <v>173</v>
      </c>
      <c r="H479" s="171">
        <v>30</v>
      </c>
      <c r="I479" s="258">
        <v>57000</v>
      </c>
      <c r="J479" s="167" t="s">
        <v>65</v>
      </c>
      <c r="K479" s="167" t="s">
        <v>71</v>
      </c>
      <c r="L479" s="96"/>
      <c r="M479" s="24" t="s">
        <v>112</v>
      </c>
      <c r="N479" s="258"/>
      <c r="O479" s="24" t="s">
        <v>1114</v>
      </c>
      <c r="P479" s="120">
        <v>45292</v>
      </c>
    </row>
    <row r="480" spans="1:16" s="15" customFormat="1" ht="30" hidden="1">
      <c r="A480" s="71" t="s">
        <v>1054</v>
      </c>
      <c r="B480" s="103" t="s">
        <v>1963</v>
      </c>
      <c r="C480" s="174" t="s">
        <v>2030</v>
      </c>
      <c r="D480" s="69">
        <v>44032</v>
      </c>
      <c r="E480" s="101" t="s">
        <v>381</v>
      </c>
      <c r="F480" s="19" t="s">
        <v>2027</v>
      </c>
      <c r="G480" s="19" t="s">
        <v>173</v>
      </c>
      <c r="H480" s="171">
        <v>30</v>
      </c>
      <c r="I480" s="258">
        <v>57000</v>
      </c>
      <c r="J480" s="167" t="s">
        <v>65</v>
      </c>
      <c r="K480" s="167" t="s">
        <v>71</v>
      </c>
      <c r="L480" s="96"/>
      <c r="M480" s="24" t="s">
        <v>112</v>
      </c>
      <c r="N480" s="258"/>
      <c r="O480" s="24" t="s">
        <v>1114</v>
      </c>
      <c r="P480" s="120">
        <v>45292</v>
      </c>
    </row>
    <row r="481" spans="1:16" s="15" customFormat="1" ht="30" hidden="1">
      <c r="A481" s="71" t="s">
        <v>1054</v>
      </c>
      <c r="B481" s="103" t="s">
        <v>1963</v>
      </c>
      <c r="C481" s="174" t="s">
        <v>2031</v>
      </c>
      <c r="D481" s="69" t="s">
        <v>2032</v>
      </c>
      <c r="E481" s="101" t="s">
        <v>381</v>
      </c>
      <c r="F481" s="19" t="s">
        <v>2027</v>
      </c>
      <c r="G481" s="19" t="s">
        <v>173</v>
      </c>
      <c r="H481" s="171">
        <v>35</v>
      </c>
      <c r="I481" s="258">
        <v>15000</v>
      </c>
      <c r="J481" s="167" t="s">
        <v>65</v>
      </c>
      <c r="K481" s="167" t="s">
        <v>71</v>
      </c>
      <c r="L481" s="96"/>
      <c r="M481" s="24" t="s">
        <v>112</v>
      </c>
      <c r="N481" s="258"/>
      <c r="O481" s="24" t="s">
        <v>1114</v>
      </c>
      <c r="P481" s="120">
        <v>45292</v>
      </c>
    </row>
    <row r="482" spans="1:16" s="15" customFormat="1" ht="105">
      <c r="A482" s="71" t="s">
        <v>1054</v>
      </c>
      <c r="B482" s="103" t="s">
        <v>1963</v>
      </c>
      <c r="C482" s="69" t="s">
        <v>2033</v>
      </c>
      <c r="D482" s="69">
        <v>443472</v>
      </c>
      <c r="E482" s="101" t="s">
        <v>381</v>
      </c>
      <c r="F482" s="19" t="s">
        <v>2027</v>
      </c>
      <c r="G482" s="19" t="s">
        <v>173</v>
      </c>
      <c r="H482" s="171">
        <v>700</v>
      </c>
      <c r="I482" s="259">
        <v>57000</v>
      </c>
      <c r="J482" s="167" t="s">
        <v>72</v>
      </c>
      <c r="K482" s="167" t="s">
        <v>71</v>
      </c>
      <c r="L482" s="96" t="s">
        <v>2034</v>
      </c>
      <c r="M482" s="24" t="s">
        <v>1065</v>
      </c>
      <c r="N482" s="258">
        <v>10140</v>
      </c>
      <c r="O482" s="24" t="s">
        <v>1114</v>
      </c>
      <c r="P482" s="120">
        <v>45292</v>
      </c>
    </row>
    <row r="483" spans="1:16" s="15" customFormat="1" ht="90" hidden="1">
      <c r="A483" s="71" t="s">
        <v>1054</v>
      </c>
      <c r="B483" s="103" t="s">
        <v>1963</v>
      </c>
      <c r="C483" s="69" t="s">
        <v>2035</v>
      </c>
      <c r="D483" s="69">
        <v>16898</v>
      </c>
      <c r="E483" s="101" t="s">
        <v>381</v>
      </c>
      <c r="F483" s="19" t="s">
        <v>2036</v>
      </c>
      <c r="G483" s="19" t="s">
        <v>173</v>
      </c>
      <c r="H483" s="171">
        <v>500</v>
      </c>
      <c r="I483" s="259">
        <v>57000</v>
      </c>
      <c r="J483" s="167" t="s">
        <v>65</v>
      </c>
      <c r="K483" s="167" t="s">
        <v>71</v>
      </c>
      <c r="L483" s="96"/>
      <c r="M483" s="24" t="s">
        <v>112</v>
      </c>
      <c r="N483" s="258"/>
      <c r="O483" s="24" t="s">
        <v>1114</v>
      </c>
      <c r="P483" s="120">
        <v>45292</v>
      </c>
    </row>
    <row r="484" spans="1:16" s="15" customFormat="1" ht="105" hidden="1">
      <c r="A484" s="71" t="s">
        <v>1054</v>
      </c>
      <c r="B484" s="103" t="s">
        <v>1963</v>
      </c>
      <c r="C484" s="69" t="s">
        <v>2037</v>
      </c>
      <c r="D484" s="69">
        <v>18982</v>
      </c>
      <c r="E484" s="101" t="s">
        <v>381</v>
      </c>
      <c r="F484" s="19" t="s">
        <v>2038</v>
      </c>
      <c r="G484" s="19" t="s">
        <v>173</v>
      </c>
      <c r="H484" s="171">
        <v>300</v>
      </c>
      <c r="I484" s="259">
        <v>57000</v>
      </c>
      <c r="J484" s="167" t="s">
        <v>65</v>
      </c>
      <c r="K484" s="167" t="s">
        <v>82</v>
      </c>
      <c r="L484" s="96"/>
      <c r="M484" s="24" t="s">
        <v>112</v>
      </c>
      <c r="N484" s="258"/>
      <c r="O484" s="24" t="s">
        <v>1114</v>
      </c>
      <c r="P484" s="120">
        <v>45292</v>
      </c>
    </row>
    <row r="485" spans="1:16" s="15" customFormat="1" ht="30" hidden="1">
      <c r="A485" s="71" t="s">
        <v>1054</v>
      </c>
      <c r="B485" s="103" t="s">
        <v>1963</v>
      </c>
      <c r="C485" s="69" t="s">
        <v>2039</v>
      </c>
      <c r="D485" s="69">
        <v>431978</v>
      </c>
      <c r="E485" s="101" t="s">
        <v>381</v>
      </c>
      <c r="F485" s="19" t="s">
        <v>2027</v>
      </c>
      <c r="G485" s="19" t="s">
        <v>173</v>
      </c>
      <c r="H485" s="171">
        <v>100</v>
      </c>
      <c r="I485" s="259">
        <v>15000</v>
      </c>
      <c r="J485" s="167" t="s">
        <v>65</v>
      </c>
      <c r="K485" s="167" t="s">
        <v>71</v>
      </c>
      <c r="L485" s="96"/>
      <c r="M485" s="24" t="s">
        <v>112</v>
      </c>
      <c r="N485" s="258"/>
      <c r="O485" s="24" t="s">
        <v>1114</v>
      </c>
      <c r="P485" s="120">
        <v>45292</v>
      </c>
    </row>
    <row r="486" spans="1:16" s="15" customFormat="1" ht="30">
      <c r="A486" s="71" t="s">
        <v>1054</v>
      </c>
      <c r="B486" s="103" t="s">
        <v>1963</v>
      </c>
      <c r="C486" s="69" t="s">
        <v>2040</v>
      </c>
      <c r="D486" s="69">
        <v>365818</v>
      </c>
      <c r="E486" s="101" t="s">
        <v>381</v>
      </c>
      <c r="F486" s="19" t="s">
        <v>2027</v>
      </c>
      <c r="G486" s="19" t="s">
        <v>173</v>
      </c>
      <c r="H486" s="171">
        <v>50</v>
      </c>
      <c r="I486" s="259">
        <v>57000</v>
      </c>
      <c r="J486" s="167" t="s">
        <v>65</v>
      </c>
      <c r="K486" s="167" t="s">
        <v>71</v>
      </c>
      <c r="L486" s="96" t="s">
        <v>2041</v>
      </c>
      <c r="M486" s="24" t="s">
        <v>1065</v>
      </c>
      <c r="N486" s="258">
        <v>8727.4500000000007</v>
      </c>
      <c r="O486" s="24" t="s">
        <v>1114</v>
      </c>
      <c r="P486" s="120">
        <v>45292</v>
      </c>
    </row>
    <row r="487" spans="1:16" s="15" customFormat="1" ht="30" hidden="1">
      <c r="A487" s="71" t="s">
        <v>1054</v>
      </c>
      <c r="B487" s="103" t="s">
        <v>1963</v>
      </c>
      <c r="C487" s="69" t="s">
        <v>2042</v>
      </c>
      <c r="D487" s="69">
        <v>365818</v>
      </c>
      <c r="E487" s="101" t="s">
        <v>381</v>
      </c>
      <c r="F487" s="19" t="s">
        <v>2027</v>
      </c>
      <c r="G487" s="19" t="s">
        <v>173</v>
      </c>
      <c r="H487" s="171">
        <v>50</v>
      </c>
      <c r="I487" s="259">
        <v>57000</v>
      </c>
      <c r="J487" s="167" t="s">
        <v>65</v>
      </c>
      <c r="K487" s="167" t="s">
        <v>71</v>
      </c>
      <c r="L487" s="96"/>
      <c r="M487" s="24" t="s">
        <v>112</v>
      </c>
      <c r="N487" s="258"/>
      <c r="O487" s="24" t="s">
        <v>1114</v>
      </c>
      <c r="P487" s="120">
        <v>45292</v>
      </c>
    </row>
    <row r="488" spans="1:16" s="15" customFormat="1" ht="30">
      <c r="A488" s="71" t="s">
        <v>1054</v>
      </c>
      <c r="B488" s="103" t="s">
        <v>1963</v>
      </c>
      <c r="C488" s="69" t="s">
        <v>2043</v>
      </c>
      <c r="D488" s="69">
        <v>365818</v>
      </c>
      <c r="E488" s="101" t="s">
        <v>381</v>
      </c>
      <c r="F488" s="19" t="s">
        <v>2027</v>
      </c>
      <c r="G488" s="19" t="s">
        <v>173</v>
      </c>
      <c r="H488" s="171">
        <v>100</v>
      </c>
      <c r="I488" s="259">
        <v>57000</v>
      </c>
      <c r="J488" s="167" t="s">
        <v>65</v>
      </c>
      <c r="K488" s="167" t="s">
        <v>71</v>
      </c>
      <c r="L488" s="96" t="s">
        <v>2021</v>
      </c>
      <c r="M488" s="24" t="s">
        <v>1065</v>
      </c>
      <c r="N488" s="258">
        <v>10208</v>
      </c>
      <c r="O488" s="24" t="s">
        <v>1114</v>
      </c>
      <c r="P488" s="120">
        <v>45292</v>
      </c>
    </row>
    <row r="489" spans="1:16" s="15" customFormat="1" ht="60" hidden="1">
      <c r="A489" s="71" t="s">
        <v>1054</v>
      </c>
      <c r="B489" s="103" t="s">
        <v>1963</v>
      </c>
      <c r="C489" s="69" t="s">
        <v>2044</v>
      </c>
      <c r="D489" s="69" t="s">
        <v>488</v>
      </c>
      <c r="E489" s="101" t="s">
        <v>381</v>
      </c>
      <c r="F489" s="19" t="s">
        <v>2045</v>
      </c>
      <c r="G489" s="19" t="s">
        <v>386</v>
      </c>
      <c r="H489" s="171">
        <v>5</v>
      </c>
      <c r="I489" s="259">
        <v>12500</v>
      </c>
      <c r="J489" s="167" t="s">
        <v>65</v>
      </c>
      <c r="K489" s="167" t="s">
        <v>82</v>
      </c>
      <c r="L489" s="96"/>
      <c r="M489" s="24" t="s">
        <v>112</v>
      </c>
      <c r="N489" s="258"/>
      <c r="O489" s="24" t="s">
        <v>1114</v>
      </c>
      <c r="P489" s="120">
        <v>45292</v>
      </c>
    </row>
    <row r="490" spans="1:16" s="15" customFormat="1" ht="30" hidden="1">
      <c r="A490" s="71" t="s">
        <v>1054</v>
      </c>
      <c r="B490" s="103" t="s">
        <v>1963</v>
      </c>
      <c r="C490" s="69" t="s">
        <v>2046</v>
      </c>
      <c r="D490" s="69">
        <v>260083</v>
      </c>
      <c r="E490" s="101" t="s">
        <v>381</v>
      </c>
      <c r="F490" s="19" t="s">
        <v>2047</v>
      </c>
      <c r="G490" s="19" t="s">
        <v>173</v>
      </c>
      <c r="H490" s="171">
        <v>250</v>
      </c>
      <c r="I490" s="259">
        <v>57000</v>
      </c>
      <c r="J490" s="167" t="s">
        <v>65</v>
      </c>
      <c r="K490" s="167" t="s">
        <v>71</v>
      </c>
      <c r="L490" s="96"/>
      <c r="M490" s="24" t="s">
        <v>112</v>
      </c>
      <c r="N490" s="258"/>
      <c r="O490" s="24" t="s">
        <v>1114</v>
      </c>
      <c r="P490" s="120">
        <v>45292</v>
      </c>
    </row>
    <row r="491" spans="1:16" s="15" customFormat="1" ht="30" hidden="1">
      <c r="A491" s="71" t="s">
        <v>1054</v>
      </c>
      <c r="B491" s="103" t="s">
        <v>1963</v>
      </c>
      <c r="C491" s="69" t="s">
        <v>2048</v>
      </c>
      <c r="D491" s="69">
        <v>260083</v>
      </c>
      <c r="E491" s="101" t="s">
        <v>381</v>
      </c>
      <c r="F491" s="19" t="s">
        <v>2047</v>
      </c>
      <c r="G491" s="19" t="s">
        <v>173</v>
      </c>
      <c r="H491" s="171">
        <v>50</v>
      </c>
      <c r="I491" s="259">
        <v>15000</v>
      </c>
      <c r="J491" s="167" t="s">
        <v>65</v>
      </c>
      <c r="K491" s="167" t="s">
        <v>71</v>
      </c>
      <c r="L491" s="96"/>
      <c r="M491" s="24" t="s">
        <v>112</v>
      </c>
      <c r="N491" s="258"/>
      <c r="O491" s="24" t="s">
        <v>1114</v>
      </c>
      <c r="P491" s="120">
        <v>45292</v>
      </c>
    </row>
    <row r="492" spans="1:16" s="15" customFormat="1" ht="30" hidden="1">
      <c r="A492" s="71" t="s">
        <v>1054</v>
      </c>
      <c r="B492" s="103" t="s">
        <v>1963</v>
      </c>
      <c r="C492" s="69" t="s">
        <v>2049</v>
      </c>
      <c r="D492" s="69">
        <v>260083</v>
      </c>
      <c r="E492" s="101" t="s">
        <v>381</v>
      </c>
      <c r="F492" s="19" t="s">
        <v>2047</v>
      </c>
      <c r="G492" s="19" t="s">
        <v>173</v>
      </c>
      <c r="H492" s="171">
        <v>100</v>
      </c>
      <c r="I492" s="259">
        <v>57000</v>
      </c>
      <c r="J492" s="167" t="s">
        <v>65</v>
      </c>
      <c r="K492" s="167" t="s">
        <v>71</v>
      </c>
      <c r="L492" s="96"/>
      <c r="M492" s="24" t="s">
        <v>112</v>
      </c>
      <c r="N492" s="258"/>
      <c r="O492" s="24" t="s">
        <v>1114</v>
      </c>
      <c r="P492" s="120">
        <v>45292</v>
      </c>
    </row>
    <row r="493" spans="1:16" s="15" customFormat="1" ht="30" hidden="1">
      <c r="A493" s="71" t="s">
        <v>1054</v>
      </c>
      <c r="B493" s="103" t="s">
        <v>1963</v>
      </c>
      <c r="C493" s="69" t="s">
        <v>2050</v>
      </c>
      <c r="D493" s="69">
        <v>254887</v>
      </c>
      <c r="E493" s="101" t="s">
        <v>381</v>
      </c>
      <c r="F493" s="19" t="s">
        <v>2047</v>
      </c>
      <c r="G493" s="19" t="s">
        <v>173</v>
      </c>
      <c r="H493" s="171">
        <v>2500</v>
      </c>
      <c r="I493" s="259">
        <v>40000</v>
      </c>
      <c r="J493" s="167" t="s">
        <v>65</v>
      </c>
      <c r="K493" s="167" t="s">
        <v>71</v>
      </c>
      <c r="L493" s="96"/>
      <c r="M493" s="24" t="s">
        <v>112</v>
      </c>
      <c r="N493" s="258"/>
      <c r="O493" s="24" t="s">
        <v>1114</v>
      </c>
      <c r="P493" s="120">
        <v>45292</v>
      </c>
    </row>
    <row r="494" spans="1:16" s="15" customFormat="1" ht="30" hidden="1">
      <c r="A494" s="71" t="s">
        <v>1054</v>
      </c>
      <c r="B494" s="103" t="s">
        <v>1963</v>
      </c>
      <c r="C494" s="69" t="s">
        <v>2051</v>
      </c>
      <c r="D494" s="69">
        <v>438620</v>
      </c>
      <c r="E494" s="101" t="s">
        <v>381</v>
      </c>
      <c r="F494" s="19" t="s">
        <v>2047</v>
      </c>
      <c r="G494" s="19" t="s">
        <v>173</v>
      </c>
      <c r="H494" s="171">
        <v>300</v>
      </c>
      <c r="I494" s="259">
        <v>35000</v>
      </c>
      <c r="J494" s="167" t="s">
        <v>65</v>
      </c>
      <c r="K494" s="167" t="s">
        <v>71</v>
      </c>
      <c r="L494" s="96"/>
      <c r="M494" s="24" t="s">
        <v>112</v>
      </c>
      <c r="N494" s="258"/>
      <c r="O494" s="24" t="s">
        <v>1114</v>
      </c>
      <c r="P494" s="120">
        <v>45292</v>
      </c>
    </row>
    <row r="495" spans="1:16" s="15" customFormat="1" ht="60" hidden="1">
      <c r="A495" s="71" t="s">
        <v>1054</v>
      </c>
      <c r="B495" s="103" t="s">
        <v>1963</v>
      </c>
      <c r="C495" s="69" t="s">
        <v>2052</v>
      </c>
      <c r="D495" s="69">
        <v>18139</v>
      </c>
      <c r="E495" s="101" t="s">
        <v>381</v>
      </c>
      <c r="F495" s="19" t="s">
        <v>2053</v>
      </c>
      <c r="G495" s="19" t="s">
        <v>386</v>
      </c>
      <c r="H495" s="171" t="s">
        <v>2054</v>
      </c>
      <c r="I495" s="258">
        <v>2160</v>
      </c>
      <c r="J495" s="167" t="s">
        <v>65</v>
      </c>
      <c r="K495" s="167" t="s">
        <v>82</v>
      </c>
      <c r="L495" s="96"/>
      <c r="M495" s="24" t="s">
        <v>112</v>
      </c>
      <c r="N495" s="258"/>
      <c r="O495" s="24" t="s">
        <v>1114</v>
      </c>
      <c r="P495" s="120">
        <v>45292</v>
      </c>
    </row>
    <row r="496" spans="1:16" s="15" customFormat="1" ht="60" hidden="1">
      <c r="A496" s="71" t="s">
        <v>1054</v>
      </c>
      <c r="B496" s="103" t="s">
        <v>1963</v>
      </c>
      <c r="C496" s="69" t="s">
        <v>2055</v>
      </c>
      <c r="D496" s="69">
        <v>27740</v>
      </c>
      <c r="E496" s="101" t="s">
        <v>381</v>
      </c>
      <c r="F496" s="19" t="s">
        <v>2056</v>
      </c>
      <c r="G496" s="19" t="s">
        <v>386</v>
      </c>
      <c r="H496" s="172">
        <v>5</v>
      </c>
      <c r="I496" s="258">
        <v>55000</v>
      </c>
      <c r="J496" s="167" t="s">
        <v>72</v>
      </c>
      <c r="K496" s="167" t="s">
        <v>82</v>
      </c>
      <c r="L496" s="96"/>
      <c r="M496" s="24" t="s">
        <v>112</v>
      </c>
      <c r="N496" s="258"/>
      <c r="O496" s="24" t="s">
        <v>1114</v>
      </c>
      <c r="P496" s="120">
        <v>45292</v>
      </c>
    </row>
    <row r="497" spans="1:16" s="15" customFormat="1" ht="75" hidden="1">
      <c r="A497" s="71" t="s">
        <v>1054</v>
      </c>
      <c r="B497" s="103" t="s">
        <v>1963</v>
      </c>
      <c r="C497" s="69" t="s">
        <v>2057</v>
      </c>
      <c r="D497" s="69">
        <v>604598</v>
      </c>
      <c r="E497" s="101" t="s">
        <v>381</v>
      </c>
      <c r="F497" s="19" t="s">
        <v>2058</v>
      </c>
      <c r="G497" s="19" t="s">
        <v>808</v>
      </c>
      <c r="H497" s="171">
        <v>2</v>
      </c>
      <c r="I497" s="258">
        <v>40000</v>
      </c>
      <c r="J497" s="167" t="s">
        <v>65</v>
      </c>
      <c r="K497" s="167" t="s">
        <v>71</v>
      </c>
      <c r="L497" s="96"/>
      <c r="M497" s="24" t="s">
        <v>112</v>
      </c>
      <c r="N497" s="258"/>
      <c r="O497" s="24" t="s">
        <v>1114</v>
      </c>
      <c r="P497" s="120">
        <v>45292</v>
      </c>
    </row>
    <row r="498" spans="1:16" s="15" customFormat="1" ht="30">
      <c r="A498" s="71" t="s">
        <v>1054</v>
      </c>
      <c r="B498" s="103" t="s">
        <v>1963</v>
      </c>
      <c r="C498" s="69" t="s">
        <v>2059</v>
      </c>
      <c r="D498" s="69">
        <v>400478</v>
      </c>
      <c r="E498" s="101" t="s">
        <v>381</v>
      </c>
      <c r="F498" s="19" t="s">
        <v>2047</v>
      </c>
      <c r="G498" s="19" t="s">
        <v>173</v>
      </c>
      <c r="H498" s="171">
        <v>100</v>
      </c>
      <c r="I498" s="258">
        <v>15000</v>
      </c>
      <c r="J498" s="167" t="s">
        <v>72</v>
      </c>
      <c r="K498" s="167" t="s">
        <v>90</v>
      </c>
      <c r="L498" s="96" t="s">
        <v>2060</v>
      </c>
      <c r="M498" s="24" t="s">
        <v>130</v>
      </c>
      <c r="N498" s="258">
        <v>23600</v>
      </c>
      <c r="O498" s="24" t="s">
        <v>1114</v>
      </c>
      <c r="P498" s="120">
        <v>45292</v>
      </c>
    </row>
    <row r="499" spans="1:16" s="15" customFormat="1" ht="30" hidden="1">
      <c r="A499" s="71" t="s">
        <v>1054</v>
      </c>
      <c r="B499" s="103" t="s">
        <v>1963</v>
      </c>
      <c r="C499" s="69" t="s">
        <v>2061</v>
      </c>
      <c r="D499" s="69">
        <v>150812</v>
      </c>
      <c r="E499" s="101" t="s">
        <v>381</v>
      </c>
      <c r="F499" s="19" t="s">
        <v>2047</v>
      </c>
      <c r="G499" s="19" t="s">
        <v>173</v>
      </c>
      <c r="H499" s="171">
        <v>38</v>
      </c>
      <c r="I499" s="258">
        <v>57000</v>
      </c>
      <c r="J499" s="167" t="s">
        <v>65</v>
      </c>
      <c r="K499" s="167" t="s">
        <v>90</v>
      </c>
      <c r="L499" s="96"/>
      <c r="M499" s="24" t="s">
        <v>112</v>
      </c>
      <c r="N499" s="258"/>
      <c r="O499" s="24" t="s">
        <v>1114</v>
      </c>
      <c r="P499" s="120">
        <v>45292</v>
      </c>
    </row>
    <row r="500" spans="1:16" s="15" customFormat="1" ht="60" hidden="1">
      <c r="A500" s="71" t="s">
        <v>1054</v>
      </c>
      <c r="B500" s="103" t="s">
        <v>1963</v>
      </c>
      <c r="C500" s="69" t="s">
        <v>2062</v>
      </c>
      <c r="D500" s="69">
        <v>480277</v>
      </c>
      <c r="E500" s="101" t="s">
        <v>381</v>
      </c>
      <c r="F500" s="19" t="s">
        <v>2063</v>
      </c>
      <c r="G500" s="19" t="s">
        <v>173</v>
      </c>
      <c r="H500" s="171">
        <v>5</v>
      </c>
      <c r="I500" s="258">
        <v>25000</v>
      </c>
      <c r="J500" s="167" t="s">
        <v>65</v>
      </c>
      <c r="K500" s="167" t="s">
        <v>71</v>
      </c>
      <c r="L500" s="96"/>
      <c r="M500" s="24" t="s">
        <v>112</v>
      </c>
      <c r="N500" s="258"/>
      <c r="O500" s="24" t="s">
        <v>1114</v>
      </c>
      <c r="P500" s="120">
        <v>45292</v>
      </c>
    </row>
    <row r="501" spans="1:16" s="15" customFormat="1" ht="45" hidden="1">
      <c r="A501" s="71" t="s">
        <v>1054</v>
      </c>
      <c r="B501" s="103" t="s">
        <v>1963</v>
      </c>
      <c r="C501" s="69" t="s">
        <v>2064</v>
      </c>
      <c r="D501" s="69">
        <v>27324</v>
      </c>
      <c r="E501" s="54" t="s">
        <v>381</v>
      </c>
      <c r="F501" s="19" t="s">
        <v>2065</v>
      </c>
      <c r="G501" s="19" t="s">
        <v>173</v>
      </c>
      <c r="H501" s="23" t="s">
        <v>2066</v>
      </c>
      <c r="I501" s="258">
        <v>57000</v>
      </c>
      <c r="J501" s="24" t="s">
        <v>65</v>
      </c>
      <c r="K501" s="167" t="s">
        <v>71</v>
      </c>
      <c r="L501" s="96"/>
      <c r="M501" s="24" t="s">
        <v>112</v>
      </c>
      <c r="N501" s="258"/>
      <c r="O501" s="24" t="s">
        <v>1114</v>
      </c>
      <c r="P501" s="120">
        <v>45292</v>
      </c>
    </row>
    <row r="502" spans="1:16" s="15" customFormat="1" ht="90" hidden="1">
      <c r="A502" s="193" t="s">
        <v>1054</v>
      </c>
      <c r="B502" s="103" t="s">
        <v>2067</v>
      </c>
      <c r="C502" s="69" t="s">
        <v>2068</v>
      </c>
      <c r="D502" s="69">
        <v>9835</v>
      </c>
      <c r="E502" s="54" t="s">
        <v>284</v>
      </c>
      <c r="F502" s="69" t="s">
        <v>2069</v>
      </c>
      <c r="G502" s="69" t="s">
        <v>290</v>
      </c>
      <c r="H502" s="71" t="s">
        <v>2070</v>
      </c>
      <c r="I502" s="250">
        <v>50000</v>
      </c>
      <c r="J502" s="96" t="s">
        <v>339</v>
      </c>
      <c r="K502" s="24" t="s">
        <v>82</v>
      </c>
      <c r="L502" s="96"/>
      <c r="M502" s="24" t="s">
        <v>112</v>
      </c>
      <c r="N502" s="258"/>
      <c r="O502" s="24" t="s">
        <v>1114</v>
      </c>
      <c r="P502" s="120">
        <v>45292</v>
      </c>
    </row>
    <row r="503" spans="1:16" s="15" customFormat="1" ht="75">
      <c r="A503" s="193" t="s">
        <v>1054</v>
      </c>
      <c r="B503" s="103" t="s">
        <v>2067</v>
      </c>
      <c r="C503" s="69" t="s">
        <v>2071</v>
      </c>
      <c r="D503" s="69">
        <v>6751</v>
      </c>
      <c r="E503" s="54" t="s">
        <v>284</v>
      </c>
      <c r="F503" s="69" t="s">
        <v>2072</v>
      </c>
      <c r="G503" s="69" t="s">
        <v>290</v>
      </c>
      <c r="H503" s="71" t="s">
        <v>2073</v>
      </c>
      <c r="I503" s="250">
        <v>60000</v>
      </c>
      <c r="J503" s="96" t="s">
        <v>65</v>
      </c>
      <c r="K503" s="24" t="s">
        <v>82</v>
      </c>
      <c r="L503" s="96" t="s">
        <v>2074</v>
      </c>
      <c r="M503" s="24" t="s">
        <v>1065</v>
      </c>
      <c r="N503" s="258">
        <v>8530.5</v>
      </c>
      <c r="O503" s="24" t="s">
        <v>1114</v>
      </c>
      <c r="P503" s="120">
        <v>45292</v>
      </c>
    </row>
    <row r="504" spans="1:16" s="15" customFormat="1" ht="45" hidden="1">
      <c r="A504" s="71" t="s">
        <v>1054</v>
      </c>
      <c r="B504" s="103" t="s">
        <v>2067</v>
      </c>
      <c r="C504" s="69" t="s">
        <v>2075</v>
      </c>
      <c r="D504" s="69">
        <v>19631</v>
      </c>
      <c r="E504" s="54" t="s">
        <v>284</v>
      </c>
      <c r="F504" s="69" t="s">
        <v>2076</v>
      </c>
      <c r="G504" s="69" t="s">
        <v>290</v>
      </c>
      <c r="H504" s="71">
        <v>20</v>
      </c>
      <c r="I504" s="250">
        <v>40000</v>
      </c>
      <c r="J504" s="96" t="s">
        <v>65</v>
      </c>
      <c r="K504" s="24" t="s">
        <v>82</v>
      </c>
      <c r="L504" s="96"/>
      <c r="M504" s="24" t="s">
        <v>112</v>
      </c>
      <c r="N504" s="258"/>
      <c r="O504" s="24" t="s">
        <v>1114</v>
      </c>
      <c r="P504" s="120">
        <v>45292</v>
      </c>
    </row>
    <row r="505" spans="1:16" s="15" customFormat="1" ht="75">
      <c r="A505" s="71" t="s">
        <v>1054</v>
      </c>
      <c r="B505" s="103" t="s">
        <v>2067</v>
      </c>
      <c r="C505" s="94" t="s">
        <v>2077</v>
      </c>
      <c r="D505" s="69" t="s">
        <v>2078</v>
      </c>
      <c r="E505" s="54" t="s">
        <v>284</v>
      </c>
      <c r="F505" s="94" t="s">
        <v>2079</v>
      </c>
      <c r="G505" s="69" t="s">
        <v>290</v>
      </c>
      <c r="H505" s="97" t="s">
        <v>2080</v>
      </c>
      <c r="I505" s="258">
        <v>50000</v>
      </c>
      <c r="J505" s="96" t="s">
        <v>65</v>
      </c>
      <c r="K505" s="24" t="s">
        <v>82</v>
      </c>
      <c r="L505" s="24" t="s">
        <v>2081</v>
      </c>
      <c r="M505" s="24" t="s">
        <v>1065</v>
      </c>
      <c r="N505" s="258">
        <v>36807.18</v>
      </c>
      <c r="O505" s="24" t="s">
        <v>1114</v>
      </c>
      <c r="P505" s="120">
        <v>45292</v>
      </c>
    </row>
    <row r="506" spans="1:16" s="15" customFormat="1" ht="45" hidden="1">
      <c r="A506" s="71" t="s">
        <v>1054</v>
      </c>
      <c r="B506" s="103" t="s">
        <v>2067</v>
      </c>
      <c r="C506" s="94" t="s">
        <v>2082</v>
      </c>
      <c r="D506" s="19" t="s">
        <v>2083</v>
      </c>
      <c r="E506" s="54" t="s">
        <v>284</v>
      </c>
      <c r="F506" s="94" t="s">
        <v>2084</v>
      </c>
      <c r="G506" s="69" t="s">
        <v>290</v>
      </c>
      <c r="H506" s="97">
        <v>1</v>
      </c>
      <c r="I506" s="258">
        <v>5000</v>
      </c>
      <c r="J506" s="96" t="s">
        <v>65</v>
      </c>
      <c r="K506" s="24" t="s">
        <v>82</v>
      </c>
      <c r="L506" s="24"/>
      <c r="M506" s="24" t="s">
        <v>112</v>
      </c>
      <c r="N506" s="258"/>
      <c r="O506" s="24" t="s">
        <v>1114</v>
      </c>
      <c r="P506" s="120">
        <v>45292</v>
      </c>
    </row>
    <row r="507" spans="1:16" s="15" customFormat="1" ht="120">
      <c r="A507" s="71" t="s">
        <v>1054</v>
      </c>
      <c r="B507" s="103" t="s">
        <v>2067</v>
      </c>
      <c r="C507" s="94" t="s">
        <v>2085</v>
      </c>
      <c r="D507" s="19" t="s">
        <v>2086</v>
      </c>
      <c r="E507" s="54" t="s">
        <v>284</v>
      </c>
      <c r="F507" s="94" t="s">
        <v>2087</v>
      </c>
      <c r="G507" s="69" t="s">
        <v>290</v>
      </c>
      <c r="H507" s="220" t="s">
        <v>2088</v>
      </c>
      <c r="I507" s="258">
        <v>30000</v>
      </c>
      <c r="J507" s="96" t="s">
        <v>65</v>
      </c>
      <c r="K507" s="24" t="s">
        <v>82</v>
      </c>
      <c r="L507" s="24" t="s">
        <v>2089</v>
      </c>
      <c r="M507" s="24" t="s">
        <v>1065</v>
      </c>
      <c r="N507" s="258">
        <v>4290</v>
      </c>
      <c r="O507" s="24" t="s">
        <v>1114</v>
      </c>
      <c r="P507" s="120">
        <v>45292</v>
      </c>
    </row>
    <row r="508" spans="1:16" s="15" customFormat="1" ht="120" hidden="1">
      <c r="A508" s="71" t="s">
        <v>1054</v>
      </c>
      <c r="B508" s="103" t="s">
        <v>2067</v>
      </c>
      <c r="C508" s="69" t="s">
        <v>2090</v>
      </c>
      <c r="D508" s="69"/>
      <c r="E508" s="101" t="s">
        <v>284</v>
      </c>
      <c r="F508" s="69" t="s">
        <v>2091</v>
      </c>
      <c r="G508" s="69" t="s">
        <v>290</v>
      </c>
      <c r="H508" s="193" t="s">
        <v>2092</v>
      </c>
      <c r="I508" s="250">
        <v>150000</v>
      </c>
      <c r="J508" s="96" t="s">
        <v>65</v>
      </c>
      <c r="K508" s="24" t="s">
        <v>82</v>
      </c>
      <c r="L508" s="96"/>
      <c r="M508" s="24" t="s">
        <v>112</v>
      </c>
      <c r="N508" s="258"/>
      <c r="O508" s="24" t="s">
        <v>1114</v>
      </c>
      <c r="P508" s="120">
        <v>45292</v>
      </c>
    </row>
    <row r="509" spans="1:16" s="15" customFormat="1" ht="30" hidden="1">
      <c r="A509" s="71" t="s">
        <v>1054</v>
      </c>
      <c r="B509" s="103" t="s">
        <v>2067</v>
      </c>
      <c r="C509" s="72" t="s">
        <v>2093</v>
      </c>
      <c r="D509" s="73">
        <v>16898</v>
      </c>
      <c r="E509" s="101" t="s">
        <v>284</v>
      </c>
      <c r="F509" s="72" t="s">
        <v>2094</v>
      </c>
      <c r="G509" s="69" t="s">
        <v>290</v>
      </c>
      <c r="H509" s="74" t="s">
        <v>2095</v>
      </c>
      <c r="I509" s="252">
        <v>30000</v>
      </c>
      <c r="J509" s="96" t="s">
        <v>65</v>
      </c>
      <c r="K509" s="99" t="s">
        <v>82</v>
      </c>
      <c r="L509" s="74"/>
      <c r="M509" s="24" t="s">
        <v>112</v>
      </c>
      <c r="N509" s="258"/>
      <c r="O509" s="24" t="s">
        <v>1114</v>
      </c>
      <c r="P509" s="120">
        <v>45292</v>
      </c>
    </row>
    <row r="510" spans="1:16" s="15" customFormat="1" ht="75" hidden="1">
      <c r="A510" s="71" t="s">
        <v>1054</v>
      </c>
      <c r="B510" s="103" t="s">
        <v>2067</v>
      </c>
      <c r="C510" s="72" t="s">
        <v>2096</v>
      </c>
      <c r="D510" s="73">
        <v>16898</v>
      </c>
      <c r="E510" s="101" t="s">
        <v>284</v>
      </c>
      <c r="F510" s="72" t="s">
        <v>2097</v>
      </c>
      <c r="G510" s="69" t="s">
        <v>290</v>
      </c>
      <c r="H510" s="136" t="s">
        <v>2098</v>
      </c>
      <c r="I510" s="252">
        <v>15000</v>
      </c>
      <c r="J510" s="96" t="s">
        <v>65</v>
      </c>
      <c r="K510" s="99" t="s">
        <v>82</v>
      </c>
      <c r="L510" s="74"/>
      <c r="M510" s="24" t="s">
        <v>112</v>
      </c>
      <c r="N510" s="258"/>
      <c r="O510" s="24" t="s">
        <v>1114</v>
      </c>
      <c r="P510" s="120">
        <v>45292</v>
      </c>
    </row>
    <row r="511" spans="1:16" s="15" customFormat="1" ht="240">
      <c r="A511" s="71" t="s">
        <v>1054</v>
      </c>
      <c r="B511" s="103" t="s">
        <v>1001</v>
      </c>
      <c r="C511" s="69" t="s">
        <v>2099</v>
      </c>
      <c r="D511" s="69" t="s">
        <v>2100</v>
      </c>
      <c r="E511" s="54" t="s">
        <v>121</v>
      </c>
      <c r="F511" s="69" t="s">
        <v>2101</v>
      </c>
      <c r="G511" s="69" t="s">
        <v>173</v>
      </c>
      <c r="H511" s="71">
        <v>30</v>
      </c>
      <c r="I511" s="250">
        <v>15000</v>
      </c>
      <c r="J511" s="24" t="s">
        <v>72</v>
      </c>
      <c r="K511" s="24" t="s">
        <v>82</v>
      </c>
      <c r="L511" s="96" t="s">
        <v>2102</v>
      </c>
      <c r="M511" s="24" t="s">
        <v>130</v>
      </c>
      <c r="N511" s="258">
        <v>10284</v>
      </c>
      <c r="O511" s="24" t="s">
        <v>1114</v>
      </c>
      <c r="P511" s="120">
        <v>45292</v>
      </c>
    </row>
    <row r="512" spans="1:16" s="15" customFormat="1" ht="105">
      <c r="A512" s="71" t="s">
        <v>1054</v>
      </c>
      <c r="B512" s="103" t="s">
        <v>1001</v>
      </c>
      <c r="C512" s="69" t="s">
        <v>2103</v>
      </c>
      <c r="D512" s="73">
        <v>4014</v>
      </c>
      <c r="E512" s="54" t="s">
        <v>121</v>
      </c>
      <c r="F512" s="72" t="s">
        <v>2104</v>
      </c>
      <c r="G512" s="69" t="s">
        <v>173</v>
      </c>
      <c r="H512" s="74">
        <v>150</v>
      </c>
      <c r="I512" s="252">
        <v>50000</v>
      </c>
      <c r="J512" s="24" t="s">
        <v>72</v>
      </c>
      <c r="K512" s="24" t="s">
        <v>82</v>
      </c>
      <c r="L512" s="74" t="s">
        <v>2105</v>
      </c>
      <c r="M512" s="24" t="s">
        <v>130</v>
      </c>
      <c r="N512" s="258">
        <v>56000</v>
      </c>
      <c r="O512" s="24" t="s">
        <v>1114</v>
      </c>
      <c r="P512" s="120">
        <v>45292</v>
      </c>
    </row>
    <row r="513" spans="1:16" s="15" customFormat="1" ht="409.5" hidden="1">
      <c r="A513" s="71" t="s">
        <v>1054</v>
      </c>
      <c r="B513" s="103" t="s">
        <v>1001</v>
      </c>
      <c r="C513" s="69" t="s">
        <v>2106</v>
      </c>
      <c r="D513" s="69">
        <v>25429</v>
      </c>
      <c r="E513" s="54" t="s">
        <v>121</v>
      </c>
      <c r="F513" s="69" t="s">
        <v>2107</v>
      </c>
      <c r="G513" s="69" t="s">
        <v>173</v>
      </c>
      <c r="H513" s="71">
        <v>60</v>
      </c>
      <c r="I513" s="250">
        <v>4500</v>
      </c>
      <c r="J513" s="96" t="s">
        <v>72</v>
      </c>
      <c r="K513" s="96" t="s">
        <v>82</v>
      </c>
      <c r="L513" s="96"/>
      <c r="M513" s="24" t="s">
        <v>112</v>
      </c>
      <c r="N513" s="258"/>
      <c r="O513" s="24" t="s">
        <v>1114</v>
      </c>
      <c r="P513" s="120">
        <v>45292</v>
      </c>
    </row>
    <row r="514" spans="1:16" s="15" customFormat="1" ht="75">
      <c r="A514" s="71" t="s">
        <v>1054</v>
      </c>
      <c r="B514" s="103" t="s">
        <v>1001</v>
      </c>
      <c r="C514" s="69" t="s">
        <v>2108</v>
      </c>
      <c r="D514" s="69">
        <v>17132</v>
      </c>
      <c r="E514" s="54" t="s">
        <v>121</v>
      </c>
      <c r="F514" s="69" t="s">
        <v>2109</v>
      </c>
      <c r="G514" s="69" t="s">
        <v>127</v>
      </c>
      <c r="H514" s="71">
        <v>600</v>
      </c>
      <c r="I514" s="250">
        <v>10000</v>
      </c>
      <c r="J514" s="24" t="s">
        <v>65</v>
      </c>
      <c r="K514" s="24" t="s">
        <v>71</v>
      </c>
      <c r="L514" s="96" t="s">
        <v>2110</v>
      </c>
      <c r="M514" s="24" t="s">
        <v>130</v>
      </c>
      <c r="N514" s="258">
        <v>6440</v>
      </c>
      <c r="O514" s="24" t="s">
        <v>1114</v>
      </c>
      <c r="P514" s="120">
        <v>45292</v>
      </c>
    </row>
    <row r="515" spans="1:16" s="15" customFormat="1" ht="45">
      <c r="A515" s="71" t="s">
        <v>1054</v>
      </c>
      <c r="B515" s="103" t="s">
        <v>1001</v>
      </c>
      <c r="C515" s="69" t="s">
        <v>2111</v>
      </c>
      <c r="D515" s="69">
        <v>3506</v>
      </c>
      <c r="E515" s="54" t="s">
        <v>121</v>
      </c>
      <c r="F515" s="69" t="s">
        <v>2112</v>
      </c>
      <c r="G515" s="69" t="s">
        <v>127</v>
      </c>
      <c r="H515" s="71">
        <v>200</v>
      </c>
      <c r="I515" s="250">
        <v>25000</v>
      </c>
      <c r="J515" s="96" t="s">
        <v>65</v>
      </c>
      <c r="K515" s="96" t="s">
        <v>71</v>
      </c>
      <c r="L515" s="96" t="s">
        <v>2113</v>
      </c>
      <c r="M515" s="24" t="s">
        <v>1065</v>
      </c>
      <c r="N515" s="258">
        <v>8800</v>
      </c>
      <c r="O515" s="24" t="s">
        <v>1114</v>
      </c>
      <c r="P515" s="120">
        <v>45292</v>
      </c>
    </row>
    <row r="516" spans="1:16" s="15" customFormat="1" ht="45" hidden="1">
      <c r="A516" s="71" t="s">
        <v>1054</v>
      </c>
      <c r="B516" s="103" t="s">
        <v>1001</v>
      </c>
      <c r="C516" s="69" t="s">
        <v>2114</v>
      </c>
      <c r="D516" s="69">
        <v>1115</v>
      </c>
      <c r="E516" s="54" t="s">
        <v>121</v>
      </c>
      <c r="F516" s="69" t="s">
        <v>2115</v>
      </c>
      <c r="G516" s="69" t="s">
        <v>127</v>
      </c>
      <c r="H516" s="71">
        <v>80</v>
      </c>
      <c r="I516" s="250">
        <v>30000</v>
      </c>
      <c r="J516" s="24" t="s">
        <v>65</v>
      </c>
      <c r="K516" s="24" t="s">
        <v>71</v>
      </c>
      <c r="L516" s="96"/>
      <c r="M516" s="24" t="s">
        <v>112</v>
      </c>
      <c r="N516" s="258"/>
      <c r="O516" s="24" t="s">
        <v>1114</v>
      </c>
      <c r="P516" s="120">
        <v>45292</v>
      </c>
    </row>
    <row r="517" spans="1:16" s="15" customFormat="1" ht="180">
      <c r="A517" s="71" t="s">
        <v>1054</v>
      </c>
      <c r="B517" s="103" t="s">
        <v>1001</v>
      </c>
      <c r="C517" s="69" t="s">
        <v>2116</v>
      </c>
      <c r="D517" s="69">
        <v>3697</v>
      </c>
      <c r="E517" s="54" t="s">
        <v>121</v>
      </c>
      <c r="F517" s="69" t="s">
        <v>2117</v>
      </c>
      <c r="G517" s="69" t="s">
        <v>127</v>
      </c>
      <c r="H517" s="71">
        <v>580</v>
      </c>
      <c r="I517" s="250">
        <v>56260</v>
      </c>
      <c r="J517" s="24" t="s">
        <v>65</v>
      </c>
      <c r="K517" s="24" t="s">
        <v>82</v>
      </c>
      <c r="L517" s="96" t="s">
        <v>2118</v>
      </c>
      <c r="M517" s="24" t="s">
        <v>1065</v>
      </c>
      <c r="N517" s="258">
        <v>57024</v>
      </c>
      <c r="O517" s="24" t="s">
        <v>1114</v>
      </c>
      <c r="P517" s="120">
        <v>45292</v>
      </c>
    </row>
    <row r="518" spans="1:16" s="15" customFormat="1" ht="165">
      <c r="A518" s="71" t="s">
        <v>1054</v>
      </c>
      <c r="B518" s="103" t="s">
        <v>1001</v>
      </c>
      <c r="C518" s="69" t="s">
        <v>2119</v>
      </c>
      <c r="D518" s="69">
        <v>3697</v>
      </c>
      <c r="E518" s="54" t="s">
        <v>121</v>
      </c>
      <c r="F518" s="69" t="s">
        <v>2120</v>
      </c>
      <c r="G518" s="69" t="s">
        <v>127</v>
      </c>
      <c r="H518" s="71">
        <v>1000</v>
      </c>
      <c r="I518" s="250">
        <v>30000</v>
      </c>
      <c r="J518" s="24" t="s">
        <v>65</v>
      </c>
      <c r="K518" s="24" t="s">
        <v>82</v>
      </c>
      <c r="L518" s="96" t="s">
        <v>2121</v>
      </c>
      <c r="M518" s="24" t="s">
        <v>130</v>
      </c>
      <c r="N518" s="258">
        <v>47250</v>
      </c>
      <c r="O518" s="24" t="s">
        <v>1114</v>
      </c>
      <c r="P518" s="120">
        <v>45292</v>
      </c>
    </row>
    <row r="519" spans="1:16" s="15" customFormat="1" ht="120">
      <c r="A519" s="71" t="s">
        <v>1054</v>
      </c>
      <c r="B519" s="103" t="s">
        <v>1001</v>
      </c>
      <c r="C519" s="69" t="s">
        <v>2122</v>
      </c>
      <c r="D519" s="69"/>
      <c r="E519" s="54" t="s">
        <v>121</v>
      </c>
      <c r="F519" s="69" t="s">
        <v>2123</v>
      </c>
      <c r="G519" s="69" t="s">
        <v>173</v>
      </c>
      <c r="H519" s="71" t="s">
        <v>2124</v>
      </c>
      <c r="I519" s="250">
        <v>21900</v>
      </c>
      <c r="J519" s="24" t="s">
        <v>65</v>
      </c>
      <c r="K519" s="24" t="s">
        <v>71</v>
      </c>
      <c r="L519" s="96" t="s">
        <v>2125</v>
      </c>
      <c r="M519" s="24" t="s">
        <v>130</v>
      </c>
      <c r="N519" s="258">
        <v>21900</v>
      </c>
      <c r="O519" s="24" t="s">
        <v>1114</v>
      </c>
      <c r="P519" s="120">
        <v>45292</v>
      </c>
    </row>
    <row r="520" spans="1:16" s="15" customFormat="1" ht="90">
      <c r="A520" s="71" t="s">
        <v>1054</v>
      </c>
      <c r="B520" s="103" t="s">
        <v>1001</v>
      </c>
      <c r="C520" s="69" t="s">
        <v>2126</v>
      </c>
      <c r="D520" s="69"/>
      <c r="E520" s="54" t="s">
        <v>121</v>
      </c>
      <c r="F520" s="69" t="s">
        <v>2127</v>
      </c>
      <c r="G520" s="69" t="s">
        <v>173</v>
      </c>
      <c r="H520" s="71">
        <v>15</v>
      </c>
      <c r="I520" s="250">
        <v>1923</v>
      </c>
      <c r="J520" s="24" t="s">
        <v>65</v>
      </c>
      <c r="K520" s="24" t="s">
        <v>71</v>
      </c>
      <c r="L520" s="96" t="s">
        <v>2128</v>
      </c>
      <c r="M520" s="24" t="s">
        <v>130</v>
      </c>
      <c r="N520" s="258">
        <v>1923</v>
      </c>
      <c r="O520" s="24" t="s">
        <v>1114</v>
      </c>
      <c r="P520" s="120">
        <v>45292</v>
      </c>
    </row>
    <row r="521" spans="1:16" s="15" customFormat="1" ht="45">
      <c r="A521" s="195" t="s">
        <v>1645</v>
      </c>
      <c r="B521" s="103" t="s">
        <v>1646</v>
      </c>
      <c r="C521" s="72" t="s">
        <v>1216</v>
      </c>
      <c r="D521" s="73">
        <v>3417</v>
      </c>
      <c r="E521" s="98" t="s">
        <v>121</v>
      </c>
      <c r="F521" s="324" t="s">
        <v>1217</v>
      </c>
      <c r="G521" s="73" t="s">
        <v>238</v>
      </c>
      <c r="H521" s="74">
        <v>2</v>
      </c>
      <c r="I521" s="252">
        <v>1182.96</v>
      </c>
      <c r="J521" s="74" t="s">
        <v>65</v>
      </c>
      <c r="K521" s="74" t="s">
        <v>71</v>
      </c>
      <c r="L521" s="74" t="s">
        <v>2129</v>
      </c>
      <c r="M521" s="24" t="s">
        <v>1065</v>
      </c>
      <c r="N521" s="258">
        <v>1182.96</v>
      </c>
      <c r="O521" s="24" t="s">
        <v>1114</v>
      </c>
      <c r="P521" s="120">
        <v>45292</v>
      </c>
    </row>
    <row r="522" spans="1:16" s="15" customFormat="1" ht="330">
      <c r="A522" s="193" t="s">
        <v>1767</v>
      </c>
      <c r="B522" s="103" t="s">
        <v>1768</v>
      </c>
      <c r="C522" s="72" t="s">
        <v>2130</v>
      </c>
      <c r="D522" s="72" t="s">
        <v>526</v>
      </c>
      <c r="E522" s="72" t="s">
        <v>381</v>
      </c>
      <c r="F522" s="324" t="s">
        <v>2131</v>
      </c>
      <c r="G522" s="72" t="s">
        <v>173</v>
      </c>
      <c r="H522" s="212">
        <v>3</v>
      </c>
      <c r="I522" s="256">
        <v>300</v>
      </c>
      <c r="J522" s="96" t="s">
        <v>65</v>
      </c>
      <c r="K522" s="96" t="s">
        <v>90</v>
      </c>
      <c r="L522" s="96" t="s">
        <v>2132</v>
      </c>
      <c r="M522" s="24" t="s">
        <v>1065</v>
      </c>
      <c r="N522" s="258">
        <v>900</v>
      </c>
      <c r="O522" s="24" t="s">
        <v>1114</v>
      </c>
      <c r="P522" s="120">
        <v>45292</v>
      </c>
    </row>
    <row r="523" spans="1:16" s="15" customFormat="1" ht="120">
      <c r="A523" s="125" t="s">
        <v>1400</v>
      </c>
      <c r="B523" s="103" t="s">
        <v>1401</v>
      </c>
      <c r="C523" s="72" t="s">
        <v>2133</v>
      </c>
      <c r="D523" s="72"/>
      <c r="E523" s="72" t="s">
        <v>121</v>
      </c>
      <c r="F523" s="72" t="s">
        <v>2134</v>
      </c>
      <c r="G523" s="73" t="s">
        <v>173</v>
      </c>
      <c r="H523" s="73" t="s">
        <v>2135</v>
      </c>
      <c r="I523" s="73">
        <v>1546.34</v>
      </c>
      <c r="J523" s="73" t="s">
        <v>65</v>
      </c>
      <c r="K523" s="73" t="s">
        <v>71</v>
      </c>
      <c r="L523" s="73" t="s">
        <v>2136</v>
      </c>
      <c r="M523" s="73" t="s">
        <v>1065</v>
      </c>
      <c r="N523" s="73">
        <v>1546.34</v>
      </c>
      <c r="O523" s="73" t="s">
        <v>1114</v>
      </c>
      <c r="P523" s="120">
        <v>45292</v>
      </c>
    </row>
    <row r="524" spans="1:16" s="15" customFormat="1" ht="90">
      <c r="A524" s="125" t="s">
        <v>1570</v>
      </c>
      <c r="B524" s="103" t="s">
        <v>1571</v>
      </c>
      <c r="C524" s="72" t="s">
        <v>2137</v>
      </c>
      <c r="D524" s="96"/>
      <c r="E524" s="96" t="s">
        <v>538</v>
      </c>
      <c r="F524" s="325" t="s">
        <v>2138</v>
      </c>
      <c r="G524" s="163" t="s">
        <v>173</v>
      </c>
      <c r="H524" s="96" t="s">
        <v>2139</v>
      </c>
      <c r="I524" s="253">
        <v>1360.66</v>
      </c>
      <c r="J524" s="96" t="s">
        <v>72</v>
      </c>
      <c r="K524" s="96" t="s">
        <v>71</v>
      </c>
      <c r="L524" s="74" t="s">
        <v>2140</v>
      </c>
      <c r="M524" s="24" t="s">
        <v>130</v>
      </c>
      <c r="N524" s="258">
        <v>1360.66</v>
      </c>
      <c r="O524" s="24" t="s">
        <v>1114</v>
      </c>
      <c r="P524" s="120">
        <v>45292</v>
      </c>
    </row>
    <row r="525" spans="1:16" s="15" customFormat="1" ht="270">
      <c r="A525" s="125" t="s">
        <v>1054</v>
      </c>
      <c r="B525" s="103" t="s">
        <v>1001</v>
      </c>
      <c r="C525" s="72" t="s">
        <v>2141</v>
      </c>
      <c r="D525" s="96"/>
      <c r="E525" s="96" t="s">
        <v>121</v>
      </c>
      <c r="F525" s="325" t="s">
        <v>2142</v>
      </c>
      <c r="G525" s="163" t="s">
        <v>173</v>
      </c>
      <c r="H525" s="96">
        <v>290</v>
      </c>
      <c r="I525" s="253">
        <v>2730</v>
      </c>
      <c r="J525" s="96" t="s">
        <v>72</v>
      </c>
      <c r="K525" s="96" t="s">
        <v>71</v>
      </c>
      <c r="L525" s="74" t="s">
        <v>2143</v>
      </c>
      <c r="M525" s="24" t="s">
        <v>130</v>
      </c>
      <c r="N525" s="258">
        <v>2730</v>
      </c>
      <c r="O525" s="24" t="s">
        <v>1114</v>
      </c>
      <c r="P525" s="120">
        <v>45292</v>
      </c>
    </row>
    <row r="526" spans="1:16" s="15" customFormat="1" ht="165">
      <c r="A526" s="71" t="s">
        <v>1054</v>
      </c>
      <c r="B526" s="103" t="s">
        <v>1001</v>
      </c>
      <c r="C526" s="324" t="s">
        <v>2144</v>
      </c>
      <c r="D526" s="69"/>
      <c r="E526" s="54" t="s">
        <v>121</v>
      </c>
      <c r="F526" s="72" t="s">
        <v>2145</v>
      </c>
      <c r="G526" s="69" t="s">
        <v>173</v>
      </c>
      <c r="H526" s="71">
        <v>3</v>
      </c>
      <c r="I526" s="250">
        <v>575.1</v>
      </c>
      <c r="J526" s="24" t="s">
        <v>65</v>
      </c>
      <c r="K526" s="24" t="s">
        <v>71</v>
      </c>
      <c r="L526" s="96" t="s">
        <v>2146</v>
      </c>
      <c r="M526" s="24" t="s">
        <v>1065</v>
      </c>
      <c r="N526" s="258">
        <v>575.1</v>
      </c>
      <c r="O526" s="24" t="s">
        <v>1114</v>
      </c>
      <c r="P526" s="120">
        <v>45292</v>
      </c>
    </row>
    <row r="527" spans="1:16" s="15" customFormat="1" ht="180">
      <c r="A527" s="71" t="s">
        <v>1054</v>
      </c>
      <c r="B527" s="103" t="s">
        <v>1001</v>
      </c>
      <c r="C527" s="72" t="s">
        <v>2147</v>
      </c>
      <c r="D527" s="69"/>
      <c r="E527" s="54" t="s">
        <v>121</v>
      </c>
      <c r="F527" s="72" t="s">
        <v>2148</v>
      </c>
      <c r="G527" s="69" t="s">
        <v>173</v>
      </c>
      <c r="H527" s="71" t="s">
        <v>2149</v>
      </c>
      <c r="I527" s="250">
        <v>49125</v>
      </c>
      <c r="J527" s="24" t="s">
        <v>65</v>
      </c>
      <c r="K527" s="24" t="s">
        <v>71</v>
      </c>
      <c r="L527" s="96" t="s">
        <v>2150</v>
      </c>
      <c r="M527" s="24" t="s">
        <v>130</v>
      </c>
      <c r="N527" s="258">
        <v>49125</v>
      </c>
      <c r="O527" s="24" t="s">
        <v>1114</v>
      </c>
      <c r="P527" s="120">
        <v>45292</v>
      </c>
    </row>
    <row r="528" spans="1:16" s="15" customFormat="1" ht="135">
      <c r="A528" s="71" t="s">
        <v>1400</v>
      </c>
      <c r="B528" s="103" t="s">
        <v>1401</v>
      </c>
      <c r="C528" s="72" t="s">
        <v>2151</v>
      </c>
      <c r="D528" s="69"/>
      <c r="E528" s="54" t="s">
        <v>121</v>
      </c>
      <c r="F528" s="72" t="s">
        <v>2152</v>
      </c>
      <c r="G528" s="69" t="s">
        <v>173</v>
      </c>
      <c r="H528" s="71" t="s">
        <v>2153</v>
      </c>
      <c r="I528" s="250">
        <v>237.5</v>
      </c>
      <c r="J528" s="24" t="s">
        <v>65</v>
      </c>
      <c r="K528" s="24" t="s">
        <v>90</v>
      </c>
      <c r="L528" s="96" t="s">
        <v>2154</v>
      </c>
      <c r="M528" s="24" t="s">
        <v>130</v>
      </c>
      <c r="N528" s="258">
        <v>237.5</v>
      </c>
      <c r="O528" s="24" t="s">
        <v>1114</v>
      </c>
      <c r="P528" s="120">
        <v>45292</v>
      </c>
    </row>
    <row r="529" spans="1:16" s="15" customFormat="1" ht="165">
      <c r="A529" s="71" t="s">
        <v>1054</v>
      </c>
      <c r="B529" s="103" t="s">
        <v>1001</v>
      </c>
      <c r="C529" s="69" t="s">
        <v>2155</v>
      </c>
      <c r="D529" s="69" t="s">
        <v>2156</v>
      </c>
      <c r="E529" s="54" t="s">
        <v>121</v>
      </c>
      <c r="F529" s="69" t="s">
        <v>2157</v>
      </c>
      <c r="G529" s="69" t="s">
        <v>127</v>
      </c>
      <c r="H529" s="71">
        <v>350</v>
      </c>
      <c r="I529" s="250">
        <v>40100</v>
      </c>
      <c r="J529" s="24" t="s">
        <v>65</v>
      </c>
      <c r="K529" s="24" t="s">
        <v>82</v>
      </c>
      <c r="L529" s="96" t="s">
        <v>2158</v>
      </c>
      <c r="M529" s="24" t="s">
        <v>1065</v>
      </c>
      <c r="N529" s="258">
        <v>53560</v>
      </c>
      <c r="O529" s="24" t="s">
        <v>1114</v>
      </c>
      <c r="P529" s="120">
        <v>45292</v>
      </c>
    </row>
    <row r="530" spans="1:16" s="15" customFormat="1" ht="120">
      <c r="A530" s="71" t="s">
        <v>1054</v>
      </c>
      <c r="B530" s="103" t="s">
        <v>1001</v>
      </c>
      <c r="C530" s="72" t="s">
        <v>2159</v>
      </c>
      <c r="D530" s="69" t="s">
        <v>2160</v>
      </c>
      <c r="E530" s="54" t="s">
        <v>121</v>
      </c>
      <c r="F530" s="69" t="s">
        <v>2161</v>
      </c>
      <c r="G530" s="69" t="s">
        <v>127</v>
      </c>
      <c r="H530" s="71">
        <v>1570</v>
      </c>
      <c r="I530" s="250">
        <v>55485</v>
      </c>
      <c r="J530" s="24" t="s">
        <v>65</v>
      </c>
      <c r="K530" s="24" t="s">
        <v>82</v>
      </c>
      <c r="L530" s="96" t="s">
        <v>2162</v>
      </c>
      <c r="M530" s="24" t="s">
        <v>130</v>
      </c>
      <c r="N530" s="258">
        <v>45550</v>
      </c>
      <c r="O530" s="24" t="s">
        <v>1114</v>
      </c>
      <c r="P530" s="120">
        <v>45292</v>
      </c>
    </row>
    <row r="531" spans="1:16" s="15" customFormat="1" ht="120" hidden="1">
      <c r="A531" s="71" t="s">
        <v>1054</v>
      </c>
      <c r="B531" s="103" t="s">
        <v>1001</v>
      </c>
      <c r="C531" s="69" t="s">
        <v>2163</v>
      </c>
      <c r="D531" s="69" t="s">
        <v>2164</v>
      </c>
      <c r="E531" s="54" t="s">
        <v>121</v>
      </c>
      <c r="F531" s="69" t="s">
        <v>2161</v>
      </c>
      <c r="G531" s="69" t="s">
        <v>127</v>
      </c>
      <c r="H531" s="71">
        <v>1200</v>
      </c>
      <c r="I531" s="250">
        <v>14040</v>
      </c>
      <c r="J531" s="24" t="s">
        <v>65</v>
      </c>
      <c r="K531" s="24" t="s">
        <v>82</v>
      </c>
      <c r="L531" s="96"/>
      <c r="M531" s="24" t="s">
        <v>112</v>
      </c>
      <c r="N531" s="258"/>
      <c r="O531" s="24" t="s">
        <v>1114</v>
      </c>
      <c r="P531" s="120">
        <v>45292</v>
      </c>
    </row>
    <row r="532" spans="1:16" s="15" customFormat="1" ht="30">
      <c r="A532" s="71" t="s">
        <v>1257</v>
      </c>
      <c r="B532" s="103" t="s">
        <v>1258</v>
      </c>
      <c r="C532" s="69" t="s">
        <v>2165</v>
      </c>
      <c r="D532" s="69"/>
      <c r="E532" s="54" t="s">
        <v>121</v>
      </c>
      <c r="F532" s="69" t="s">
        <v>2166</v>
      </c>
      <c r="G532" s="69" t="s">
        <v>173</v>
      </c>
      <c r="H532" s="71">
        <v>4</v>
      </c>
      <c r="I532" s="250">
        <v>1472.56</v>
      </c>
      <c r="J532" s="24" t="s">
        <v>65</v>
      </c>
      <c r="K532" s="24" t="s">
        <v>90</v>
      </c>
      <c r="L532" s="96" t="s">
        <v>2167</v>
      </c>
      <c r="M532" s="24" t="s">
        <v>130</v>
      </c>
      <c r="N532" s="258">
        <v>1472.56</v>
      </c>
      <c r="O532" s="24" t="s">
        <v>1114</v>
      </c>
      <c r="P532" s="120">
        <v>45292</v>
      </c>
    </row>
    <row r="533" spans="1:16" s="15" customFormat="1" ht="75">
      <c r="A533" s="71" t="s">
        <v>1054</v>
      </c>
      <c r="B533" s="103" t="s">
        <v>1055</v>
      </c>
      <c r="C533" s="69" t="s">
        <v>2168</v>
      </c>
      <c r="D533" s="69"/>
      <c r="E533" s="54" t="s">
        <v>818</v>
      </c>
      <c r="F533" s="69" t="s">
        <v>2169</v>
      </c>
      <c r="G533" s="69" t="s">
        <v>808</v>
      </c>
      <c r="H533" s="71">
        <v>3</v>
      </c>
      <c r="I533" s="250">
        <v>8991</v>
      </c>
      <c r="J533" s="24" t="s">
        <v>65</v>
      </c>
      <c r="K533" s="24" t="s">
        <v>71</v>
      </c>
      <c r="L533" s="96" t="s">
        <v>2170</v>
      </c>
      <c r="M533" s="24" t="s">
        <v>130</v>
      </c>
      <c r="N533" s="258">
        <v>8991</v>
      </c>
      <c r="O533" s="24" t="s">
        <v>1114</v>
      </c>
      <c r="P533" s="120">
        <v>45292</v>
      </c>
    </row>
    <row r="534" spans="1:16" s="15" customFormat="1" ht="375">
      <c r="A534" s="71" t="s">
        <v>1767</v>
      </c>
      <c r="B534" s="103" t="s">
        <v>1768</v>
      </c>
      <c r="C534" s="69" t="s">
        <v>2171</v>
      </c>
      <c r="D534" s="69"/>
      <c r="E534" s="54" t="s">
        <v>381</v>
      </c>
      <c r="F534" s="69" t="s">
        <v>2172</v>
      </c>
      <c r="G534" s="69" t="s">
        <v>173</v>
      </c>
      <c r="H534" s="71">
        <v>6</v>
      </c>
      <c r="I534" s="250">
        <v>1200</v>
      </c>
      <c r="J534" s="24" t="s">
        <v>65</v>
      </c>
      <c r="K534" s="24" t="s">
        <v>82</v>
      </c>
      <c r="L534" s="96" t="s">
        <v>2173</v>
      </c>
      <c r="M534" s="24" t="s">
        <v>1065</v>
      </c>
      <c r="N534" s="258">
        <v>1800</v>
      </c>
      <c r="O534" s="24" t="s">
        <v>1114</v>
      </c>
      <c r="P534" s="120">
        <v>45292</v>
      </c>
    </row>
    <row r="535" spans="1:16" s="15" customFormat="1" ht="195">
      <c r="A535" s="71" t="s">
        <v>1054</v>
      </c>
      <c r="B535" s="103" t="s">
        <v>1001</v>
      </c>
      <c r="C535" s="69" t="s">
        <v>2174</v>
      </c>
      <c r="D535" s="69"/>
      <c r="E535" s="54" t="s">
        <v>121</v>
      </c>
      <c r="F535" s="69" t="s">
        <v>2175</v>
      </c>
      <c r="G535" s="69" t="s">
        <v>173</v>
      </c>
      <c r="H535" s="71">
        <v>100</v>
      </c>
      <c r="I535" s="250">
        <v>877</v>
      </c>
      <c r="J535" s="24" t="s">
        <v>65</v>
      </c>
      <c r="K535" s="24" t="s">
        <v>71</v>
      </c>
      <c r="L535" s="96" t="s">
        <v>2176</v>
      </c>
      <c r="M535" s="24" t="s">
        <v>130</v>
      </c>
      <c r="N535" s="258">
        <v>5847</v>
      </c>
      <c r="O535" s="24" t="s">
        <v>1114</v>
      </c>
      <c r="P535" s="120">
        <v>45292</v>
      </c>
    </row>
    <row r="536" spans="1:16" s="15" customFormat="1" ht="45">
      <c r="A536" s="71" t="s">
        <v>1837</v>
      </c>
      <c r="B536" s="103" t="s">
        <v>1838</v>
      </c>
      <c r="C536" s="69" t="s">
        <v>2177</v>
      </c>
      <c r="D536" s="69"/>
      <c r="E536" s="54" t="s">
        <v>121</v>
      </c>
      <c r="F536" s="69" t="s">
        <v>2178</v>
      </c>
      <c r="G536" s="69" t="s">
        <v>173</v>
      </c>
      <c r="H536" s="71">
        <v>48</v>
      </c>
      <c r="I536" s="250">
        <v>744</v>
      </c>
      <c r="J536" s="24" t="s">
        <v>65</v>
      </c>
      <c r="K536" s="24" t="s">
        <v>90</v>
      </c>
      <c r="L536" s="96" t="s">
        <v>2179</v>
      </c>
      <c r="M536" s="24" t="s">
        <v>130</v>
      </c>
      <c r="N536" s="258">
        <v>744</v>
      </c>
      <c r="O536" s="24" t="s">
        <v>1114</v>
      </c>
      <c r="P536" s="120">
        <v>45292</v>
      </c>
    </row>
    <row r="537" spans="1:16" s="15" customFormat="1" ht="210">
      <c r="A537" s="71" t="s">
        <v>1257</v>
      </c>
      <c r="B537" s="103" t="s">
        <v>1258</v>
      </c>
      <c r="C537" s="69" t="s">
        <v>2180</v>
      </c>
      <c r="D537" s="69"/>
      <c r="E537" s="54" t="s">
        <v>2181</v>
      </c>
      <c r="F537" s="69" t="s">
        <v>2182</v>
      </c>
      <c r="G537" s="69" t="s">
        <v>173</v>
      </c>
      <c r="H537" s="71">
        <v>1</v>
      </c>
      <c r="I537" s="250">
        <v>1855.59</v>
      </c>
      <c r="J537" s="24" t="s">
        <v>72</v>
      </c>
      <c r="K537" s="24" t="s">
        <v>82</v>
      </c>
      <c r="L537" s="96" t="s">
        <v>2183</v>
      </c>
      <c r="M537" s="24" t="s">
        <v>130</v>
      </c>
      <c r="N537" s="258">
        <v>1855.59</v>
      </c>
      <c r="O537" s="24" t="s">
        <v>1114</v>
      </c>
      <c r="P537" s="120"/>
    </row>
    <row r="538" spans="1:16" s="15" customFormat="1" ht="150">
      <c r="A538" s="71" t="s">
        <v>1731</v>
      </c>
      <c r="B538" s="103" t="s">
        <v>1732</v>
      </c>
      <c r="C538" s="69" t="s">
        <v>2184</v>
      </c>
      <c r="D538" s="69"/>
      <c r="E538" s="54" t="s">
        <v>121</v>
      </c>
      <c r="F538" s="69" t="s">
        <v>2185</v>
      </c>
      <c r="G538" s="69" t="s">
        <v>173</v>
      </c>
      <c r="H538" s="71">
        <v>4</v>
      </c>
      <c r="I538" s="250">
        <v>75.599999999999994</v>
      </c>
      <c r="J538" s="24" t="s">
        <v>72</v>
      </c>
      <c r="K538" s="24" t="s">
        <v>90</v>
      </c>
      <c r="L538" s="96" t="s">
        <v>2186</v>
      </c>
      <c r="M538" s="24" t="s">
        <v>130</v>
      </c>
      <c r="N538" s="258">
        <v>75.599999999999994</v>
      </c>
      <c r="O538" s="24" t="s">
        <v>1114</v>
      </c>
      <c r="P538" s="120"/>
    </row>
    <row r="539" spans="1:16" s="15" customFormat="1" ht="105">
      <c r="A539" s="71" t="s">
        <v>1662</v>
      </c>
      <c r="B539" s="103" t="s">
        <v>1663</v>
      </c>
      <c r="C539" s="69" t="s">
        <v>2187</v>
      </c>
      <c r="D539" s="69"/>
      <c r="E539" s="54" t="s">
        <v>538</v>
      </c>
      <c r="F539" s="69" t="s">
        <v>2188</v>
      </c>
      <c r="G539" s="69" t="s">
        <v>173</v>
      </c>
      <c r="H539" s="71">
        <v>1</v>
      </c>
      <c r="I539" s="250">
        <v>450</v>
      </c>
      <c r="J539" s="24" t="s">
        <v>72</v>
      </c>
      <c r="K539" s="24" t="s">
        <v>71</v>
      </c>
      <c r="L539" s="96" t="s">
        <v>2189</v>
      </c>
      <c r="M539" s="24" t="s">
        <v>130</v>
      </c>
      <c r="N539" s="258">
        <v>450</v>
      </c>
      <c r="O539" s="24" t="s">
        <v>1114</v>
      </c>
      <c r="P539" s="120"/>
    </row>
    <row r="540" spans="1:16" s="15" customFormat="1" ht="180">
      <c r="A540" s="71" t="s">
        <v>1202</v>
      </c>
      <c r="B540" s="103" t="s">
        <v>1203</v>
      </c>
      <c r="C540" s="69" t="s">
        <v>2190</v>
      </c>
      <c r="D540" s="69"/>
      <c r="E540" s="54" t="s">
        <v>121</v>
      </c>
      <c r="F540" s="69" t="s">
        <v>2191</v>
      </c>
      <c r="G540" s="69" t="s">
        <v>173</v>
      </c>
      <c r="H540" s="71">
        <v>5</v>
      </c>
      <c r="I540" s="250">
        <v>88.5</v>
      </c>
      <c r="J540" s="24" t="s">
        <v>72</v>
      </c>
      <c r="K540" s="24" t="s">
        <v>71</v>
      </c>
      <c r="L540" s="96" t="s">
        <v>2192</v>
      </c>
      <c r="M540" s="24" t="s">
        <v>130</v>
      </c>
      <c r="N540" s="258">
        <v>88.5</v>
      </c>
      <c r="O540" s="24" t="s">
        <v>1114</v>
      </c>
      <c r="P540" s="120"/>
    </row>
    <row r="541" spans="1:16" s="15" customFormat="1" ht="105">
      <c r="A541" s="71" t="s">
        <v>1662</v>
      </c>
      <c r="B541" s="103" t="s">
        <v>1663</v>
      </c>
      <c r="C541" s="69" t="s">
        <v>2193</v>
      </c>
      <c r="D541" s="69"/>
      <c r="E541" s="54" t="s">
        <v>538</v>
      </c>
      <c r="F541" s="69" t="s">
        <v>2194</v>
      </c>
      <c r="G541" s="69" t="s">
        <v>173</v>
      </c>
      <c r="H541" s="71" t="s">
        <v>2195</v>
      </c>
      <c r="I541" s="250">
        <v>5130</v>
      </c>
      <c r="J541" s="24" t="s">
        <v>72</v>
      </c>
      <c r="K541" s="24" t="s">
        <v>71</v>
      </c>
      <c r="L541" s="96" t="s">
        <v>2196</v>
      </c>
      <c r="M541" s="24" t="s">
        <v>130</v>
      </c>
      <c r="N541" s="258">
        <v>5130</v>
      </c>
      <c r="O541" s="24" t="s">
        <v>1114</v>
      </c>
      <c r="P541" s="120"/>
    </row>
    <row r="542" spans="1:16" s="15" customFormat="1" ht="75">
      <c r="A542" s="71" t="s">
        <v>1054</v>
      </c>
      <c r="B542" s="103" t="s">
        <v>1001</v>
      </c>
      <c r="C542" s="69" t="s">
        <v>2197</v>
      </c>
      <c r="D542" s="69"/>
      <c r="E542" s="54" t="s">
        <v>121</v>
      </c>
      <c r="F542" s="69" t="s">
        <v>2198</v>
      </c>
      <c r="G542" s="69" t="s">
        <v>173</v>
      </c>
      <c r="H542" s="71">
        <v>40</v>
      </c>
      <c r="I542" s="250">
        <v>2150.8000000000002</v>
      </c>
      <c r="J542" s="24" t="s">
        <v>72</v>
      </c>
      <c r="K542" s="24" t="s">
        <v>71</v>
      </c>
      <c r="L542" s="96" t="s">
        <v>2199</v>
      </c>
      <c r="M542" s="24" t="s">
        <v>130</v>
      </c>
      <c r="N542" s="258">
        <v>2150.8000000000002</v>
      </c>
      <c r="O542" s="24" t="s">
        <v>1114</v>
      </c>
      <c r="P542" s="120"/>
    </row>
    <row r="543" spans="1:16" s="15" customFormat="1" ht="135">
      <c r="A543" s="71" t="s">
        <v>1513</v>
      </c>
      <c r="B543" s="103" t="s">
        <v>801</v>
      </c>
      <c r="C543" s="69" t="s">
        <v>2200</v>
      </c>
      <c r="D543" s="69"/>
      <c r="E543" s="54" t="s">
        <v>2181</v>
      </c>
      <c r="F543" s="69" t="s">
        <v>2201</v>
      </c>
      <c r="G543" s="69" t="s">
        <v>173</v>
      </c>
      <c r="H543" s="71">
        <v>1</v>
      </c>
      <c r="I543" s="250">
        <v>1855.59</v>
      </c>
      <c r="J543" s="24" t="s">
        <v>72</v>
      </c>
      <c r="K543" s="24" t="s">
        <v>71</v>
      </c>
      <c r="L543" s="96" t="s">
        <v>2202</v>
      </c>
      <c r="M543" s="24" t="s">
        <v>130</v>
      </c>
      <c r="N543" s="258">
        <v>1855.59</v>
      </c>
      <c r="O543" s="24" t="s">
        <v>1114</v>
      </c>
      <c r="P543" s="120"/>
    </row>
    <row r="544" spans="1:16" s="15" customFormat="1" ht="345">
      <c r="A544" s="71" t="s">
        <v>1326</v>
      </c>
      <c r="B544" s="103" t="s">
        <v>1327</v>
      </c>
      <c r="C544" s="69" t="s">
        <v>2203</v>
      </c>
      <c r="D544" s="69"/>
      <c r="E544" s="54" t="s">
        <v>121</v>
      </c>
      <c r="F544" s="69" t="s">
        <v>2204</v>
      </c>
      <c r="G544" s="69" t="s">
        <v>173</v>
      </c>
      <c r="H544" s="71">
        <v>69</v>
      </c>
      <c r="I544" s="250">
        <v>8670</v>
      </c>
      <c r="J544" s="24" t="s">
        <v>65</v>
      </c>
      <c r="K544" s="24" t="s">
        <v>82</v>
      </c>
      <c r="L544" s="96" t="s">
        <v>2205</v>
      </c>
      <c r="M544" s="24" t="s">
        <v>1065</v>
      </c>
      <c r="N544" s="258">
        <v>26220</v>
      </c>
      <c r="O544" s="24" t="s">
        <v>1114</v>
      </c>
      <c r="P544" s="120"/>
    </row>
    <row r="545" spans="1:16" s="15" customFormat="1" ht="135">
      <c r="A545" s="71" t="s">
        <v>1456</v>
      </c>
      <c r="B545" s="103" t="s">
        <v>1457</v>
      </c>
      <c r="C545" s="69" t="s">
        <v>2206</v>
      </c>
      <c r="D545" s="69"/>
      <c r="E545" s="54" t="s">
        <v>121</v>
      </c>
      <c r="F545" s="69" t="s">
        <v>2207</v>
      </c>
      <c r="G545" s="69" t="s">
        <v>173</v>
      </c>
      <c r="H545" s="71">
        <v>1</v>
      </c>
      <c r="I545" s="250">
        <v>680</v>
      </c>
      <c r="J545" s="24" t="s">
        <v>72</v>
      </c>
      <c r="K545" s="24" t="s">
        <v>71</v>
      </c>
      <c r="L545" s="96" t="s">
        <v>2208</v>
      </c>
      <c r="M545" s="24" t="s">
        <v>130</v>
      </c>
      <c r="N545" s="258">
        <v>680</v>
      </c>
      <c r="O545" s="24" t="s">
        <v>1114</v>
      </c>
      <c r="P545" s="120"/>
    </row>
    <row r="546" spans="1:16" s="15" customFormat="1" ht="345">
      <c r="A546" s="71" t="s">
        <v>1299</v>
      </c>
      <c r="B546" s="103" t="s">
        <v>1300</v>
      </c>
      <c r="C546" s="69" t="s">
        <v>2209</v>
      </c>
      <c r="D546" s="69"/>
      <c r="E546" s="54" t="s">
        <v>121</v>
      </c>
      <c r="F546" s="69" t="s">
        <v>2210</v>
      </c>
      <c r="G546" s="69" t="s">
        <v>173</v>
      </c>
      <c r="H546" s="71">
        <v>7</v>
      </c>
      <c r="I546" s="250">
        <v>1200</v>
      </c>
      <c r="J546" s="24" t="s">
        <v>65</v>
      </c>
      <c r="K546" s="24" t="s">
        <v>82</v>
      </c>
      <c r="L546" s="96" t="s">
        <v>2211</v>
      </c>
      <c r="M546" s="24" t="s">
        <v>1065</v>
      </c>
      <c r="N546" s="258">
        <v>2600</v>
      </c>
      <c r="O546" s="24" t="s">
        <v>1114</v>
      </c>
      <c r="P546" s="120"/>
    </row>
    <row r="547" spans="1:16" s="15" customFormat="1" ht="180">
      <c r="A547" s="71" t="s">
        <v>1054</v>
      </c>
      <c r="B547" s="103" t="s">
        <v>1184</v>
      </c>
      <c r="C547" s="69" t="s">
        <v>2212</v>
      </c>
      <c r="D547" s="69"/>
      <c r="E547" s="54" t="s">
        <v>538</v>
      </c>
      <c r="F547" s="69" t="s">
        <v>2213</v>
      </c>
      <c r="G547" s="69" t="s">
        <v>173</v>
      </c>
      <c r="H547" s="71">
        <v>2</v>
      </c>
      <c r="I547" s="250">
        <v>3600</v>
      </c>
      <c r="J547" s="24" t="s">
        <v>65</v>
      </c>
      <c r="K547" s="24" t="s">
        <v>71</v>
      </c>
      <c r="L547" s="96" t="s">
        <v>2214</v>
      </c>
      <c r="M547" s="24" t="s">
        <v>130</v>
      </c>
      <c r="N547" s="258">
        <v>36000</v>
      </c>
      <c r="O547" s="24" t="s">
        <v>1114</v>
      </c>
      <c r="P547" s="120" t="s">
        <v>2215</v>
      </c>
    </row>
    <row r="548" spans="1:16" s="15" customFormat="1" ht="120">
      <c r="A548" s="71" t="s">
        <v>1054</v>
      </c>
      <c r="B548" s="103" t="s">
        <v>297</v>
      </c>
      <c r="C548" s="69" t="s">
        <v>2216</v>
      </c>
      <c r="D548" s="69"/>
      <c r="E548" s="54" t="s">
        <v>121</v>
      </c>
      <c r="F548" s="69" t="s">
        <v>2217</v>
      </c>
      <c r="G548" s="69" t="s">
        <v>173</v>
      </c>
      <c r="H548" s="71">
        <v>7</v>
      </c>
      <c r="I548" s="250">
        <v>279.8</v>
      </c>
      <c r="J548" s="24" t="s">
        <v>65</v>
      </c>
      <c r="K548" s="24" t="s">
        <v>71</v>
      </c>
      <c r="L548" s="96" t="s">
        <v>2218</v>
      </c>
      <c r="M548" s="24" t="s">
        <v>1065</v>
      </c>
      <c r="N548" s="258">
        <v>1268.3</v>
      </c>
      <c r="O548" s="24" t="s">
        <v>1114</v>
      </c>
      <c r="P548" s="120">
        <v>45292</v>
      </c>
    </row>
    <row r="549" spans="1:16" s="15" customFormat="1" ht="405">
      <c r="A549" s="71" t="s">
        <v>1054</v>
      </c>
      <c r="B549" s="103" t="s">
        <v>2219</v>
      </c>
      <c r="C549" s="69" t="s">
        <v>2220</v>
      </c>
      <c r="D549" s="69"/>
      <c r="E549" s="54" t="s">
        <v>121</v>
      </c>
      <c r="F549" s="69" t="s">
        <v>2221</v>
      </c>
      <c r="G549" s="69" t="s">
        <v>173</v>
      </c>
      <c r="H549" s="71">
        <v>13</v>
      </c>
      <c r="I549" s="250">
        <v>1599</v>
      </c>
      <c r="J549" s="24" t="s">
        <v>65</v>
      </c>
      <c r="K549" s="24" t="s">
        <v>71</v>
      </c>
      <c r="L549" s="96" t="s">
        <v>2222</v>
      </c>
      <c r="M549" s="24" t="s">
        <v>130</v>
      </c>
      <c r="N549" s="258">
        <v>1599</v>
      </c>
      <c r="O549" s="24" t="s">
        <v>1114</v>
      </c>
      <c r="P549" s="120">
        <v>45292</v>
      </c>
    </row>
    <row r="550" spans="1:16" s="15" customFormat="1" ht="90">
      <c r="A550" s="71" t="s">
        <v>1837</v>
      </c>
      <c r="B550" s="103" t="s">
        <v>1838</v>
      </c>
      <c r="C550" s="72" t="s">
        <v>2223</v>
      </c>
      <c r="D550" s="73"/>
      <c r="E550" s="54" t="s">
        <v>180</v>
      </c>
      <c r="F550" s="72" t="s">
        <v>2224</v>
      </c>
      <c r="G550" s="69" t="s">
        <v>173</v>
      </c>
      <c r="H550" s="74">
        <v>2</v>
      </c>
      <c r="I550" s="252">
        <v>70</v>
      </c>
      <c r="J550" s="99" t="s">
        <v>65</v>
      </c>
      <c r="K550" s="99" t="s">
        <v>71</v>
      </c>
      <c r="L550" s="74" t="s">
        <v>2225</v>
      </c>
      <c r="M550" s="24" t="s">
        <v>130</v>
      </c>
      <c r="N550" s="258">
        <v>70</v>
      </c>
      <c r="O550" s="24" t="s">
        <v>1114</v>
      </c>
      <c r="P550" s="120">
        <v>45292</v>
      </c>
    </row>
    <row r="551" spans="1:16" s="15" customFormat="1" ht="120">
      <c r="A551" s="71" t="s">
        <v>1767</v>
      </c>
      <c r="B551" s="103" t="s">
        <v>1768</v>
      </c>
      <c r="C551" s="69" t="s">
        <v>2226</v>
      </c>
      <c r="D551" s="69"/>
      <c r="E551" s="54" t="s">
        <v>121</v>
      </c>
      <c r="F551" s="69" t="s">
        <v>2227</v>
      </c>
      <c r="G551" s="69" t="s">
        <v>173</v>
      </c>
      <c r="H551" s="71">
        <v>4</v>
      </c>
      <c r="I551" s="250">
        <v>360</v>
      </c>
      <c r="J551" s="24" t="s">
        <v>65</v>
      </c>
      <c r="K551" s="24" t="s">
        <v>71</v>
      </c>
      <c r="L551" s="96" t="s">
        <v>2228</v>
      </c>
      <c r="M551" s="24" t="s">
        <v>130</v>
      </c>
      <c r="N551" s="258">
        <v>360</v>
      </c>
      <c r="O551" s="24" t="s">
        <v>1114</v>
      </c>
      <c r="P551" s="120">
        <v>45292</v>
      </c>
    </row>
    <row r="552" spans="1:16" s="15" customFormat="1" ht="240">
      <c r="A552" s="71" t="s">
        <v>1813</v>
      </c>
      <c r="B552" s="103" t="s">
        <v>1814</v>
      </c>
      <c r="C552" s="69" t="s">
        <v>2229</v>
      </c>
      <c r="D552" s="69"/>
      <c r="E552" s="54" t="s">
        <v>121</v>
      </c>
      <c r="F552" s="69" t="s">
        <v>2230</v>
      </c>
      <c r="G552" s="69" t="s">
        <v>173</v>
      </c>
      <c r="H552" s="71">
        <v>8</v>
      </c>
      <c r="I552" s="250">
        <v>740</v>
      </c>
      <c r="J552" s="24" t="s">
        <v>65</v>
      </c>
      <c r="K552" s="24" t="s">
        <v>82</v>
      </c>
      <c r="L552" s="96" t="s">
        <v>2231</v>
      </c>
      <c r="M552" s="24" t="s">
        <v>1065</v>
      </c>
      <c r="N552" s="258">
        <v>5429</v>
      </c>
      <c r="O552" s="24" t="s">
        <v>1114</v>
      </c>
      <c r="P552" s="120">
        <v>45292</v>
      </c>
    </row>
    <row r="553" spans="1:16" s="15" customFormat="1" ht="285">
      <c r="A553" s="71" t="s">
        <v>1759</v>
      </c>
      <c r="B553" s="103" t="s">
        <v>1760</v>
      </c>
      <c r="C553" s="69" t="s">
        <v>2232</v>
      </c>
      <c r="D553" s="69"/>
      <c r="E553" s="54" t="s">
        <v>121</v>
      </c>
      <c r="F553" s="69" t="s">
        <v>2233</v>
      </c>
      <c r="G553" s="69" t="s">
        <v>173</v>
      </c>
      <c r="H553" s="71">
        <v>8</v>
      </c>
      <c r="I553" s="250">
        <v>2837.2</v>
      </c>
      <c r="J553" s="96" t="s">
        <v>65</v>
      </c>
      <c r="K553" s="96" t="s">
        <v>82</v>
      </c>
      <c r="L553" s="96" t="s">
        <v>2234</v>
      </c>
      <c r="M553" s="24" t="s">
        <v>1065</v>
      </c>
      <c r="N553" s="258">
        <v>2837.2</v>
      </c>
      <c r="O553" s="24" t="s">
        <v>1114</v>
      </c>
      <c r="P553" s="120">
        <v>45292</v>
      </c>
    </row>
    <row r="554" spans="1:16" s="15" customFormat="1" ht="75">
      <c r="A554" s="71" t="s">
        <v>1054</v>
      </c>
      <c r="B554" s="103" t="s">
        <v>201</v>
      </c>
      <c r="C554" s="69" t="s">
        <v>2235</v>
      </c>
      <c r="D554" s="69"/>
      <c r="E554" s="54" t="s">
        <v>121</v>
      </c>
      <c r="F554" s="69" t="s">
        <v>2236</v>
      </c>
      <c r="G554" s="69" t="s">
        <v>173</v>
      </c>
      <c r="H554" s="71" t="s">
        <v>2237</v>
      </c>
      <c r="I554" s="250">
        <v>6654</v>
      </c>
      <c r="J554" s="24" t="s">
        <v>65</v>
      </c>
      <c r="K554" s="24" t="s">
        <v>82</v>
      </c>
      <c r="L554" s="96" t="s">
        <v>2238</v>
      </c>
      <c r="M554" s="24" t="s">
        <v>1065</v>
      </c>
      <c r="N554" s="258">
        <v>12954</v>
      </c>
      <c r="O554" s="24" t="s">
        <v>1114</v>
      </c>
      <c r="P554" s="120">
        <v>45292</v>
      </c>
    </row>
    <row r="555" spans="1:16" s="15" customFormat="1" ht="45">
      <c r="A555" s="71" t="s">
        <v>1536</v>
      </c>
      <c r="B555" s="103" t="s">
        <v>1537</v>
      </c>
      <c r="C555" s="72" t="s">
        <v>1216</v>
      </c>
      <c r="D555" s="73">
        <v>3417</v>
      </c>
      <c r="E555" s="98" t="s">
        <v>121</v>
      </c>
      <c r="F555" s="72" t="s">
        <v>1217</v>
      </c>
      <c r="G555" s="73" t="s">
        <v>238</v>
      </c>
      <c r="H555" s="74">
        <v>2</v>
      </c>
      <c r="I555" s="252">
        <v>1289.6199999999999</v>
      </c>
      <c r="J555" s="74" t="s">
        <v>65</v>
      </c>
      <c r="K555" s="74" t="s">
        <v>71</v>
      </c>
      <c r="L555" s="74" t="s">
        <v>2239</v>
      </c>
      <c r="M555" s="24" t="s">
        <v>1065</v>
      </c>
      <c r="N555" s="258">
        <v>1289.6199999999999</v>
      </c>
      <c r="O555" s="24" t="s">
        <v>1114</v>
      </c>
      <c r="P555" s="120">
        <v>45292</v>
      </c>
    </row>
    <row r="556" spans="1:16" s="15" customFormat="1" ht="30">
      <c r="A556" s="71" t="s">
        <v>1400</v>
      </c>
      <c r="B556" s="103" t="s">
        <v>1401</v>
      </c>
      <c r="C556" s="69" t="s">
        <v>2240</v>
      </c>
      <c r="D556" s="69"/>
      <c r="E556" s="54" t="s">
        <v>538</v>
      </c>
      <c r="F556" s="69" t="s">
        <v>2241</v>
      </c>
      <c r="G556" s="69" t="s">
        <v>173</v>
      </c>
      <c r="H556" s="71">
        <v>1</v>
      </c>
      <c r="I556" s="250">
        <v>217.21</v>
      </c>
      <c r="J556" s="24" t="s">
        <v>65</v>
      </c>
      <c r="K556" s="24" t="s">
        <v>71</v>
      </c>
      <c r="L556" s="96" t="s">
        <v>2242</v>
      </c>
      <c r="M556" s="24" t="s">
        <v>130</v>
      </c>
      <c r="N556" s="258">
        <v>217.11</v>
      </c>
      <c r="O556" s="24" t="s">
        <v>1114</v>
      </c>
      <c r="P556" s="120">
        <v>45292</v>
      </c>
    </row>
    <row r="557" spans="1:16" s="15" customFormat="1" ht="240">
      <c r="A557" s="71" t="s">
        <v>1054</v>
      </c>
      <c r="B557" s="103" t="s">
        <v>1001</v>
      </c>
      <c r="C557" s="69" t="s">
        <v>2243</v>
      </c>
      <c r="D557" s="69"/>
      <c r="E557" s="54" t="s">
        <v>121</v>
      </c>
      <c r="F557" s="69" t="s">
        <v>2244</v>
      </c>
      <c r="G557" s="69" t="s">
        <v>173</v>
      </c>
      <c r="H557" s="71" t="s">
        <v>2245</v>
      </c>
      <c r="I557" s="250">
        <v>4634</v>
      </c>
      <c r="J557" s="24" t="s">
        <v>65</v>
      </c>
      <c r="K557" s="24" t="s">
        <v>71</v>
      </c>
      <c r="L557" s="96" t="s">
        <v>2246</v>
      </c>
      <c r="M557" s="24" t="s">
        <v>130</v>
      </c>
      <c r="N557" s="258">
        <v>4634</v>
      </c>
      <c r="O557" s="24" t="s">
        <v>1114</v>
      </c>
      <c r="P557" s="120">
        <v>45292</v>
      </c>
    </row>
    <row r="558" spans="1:16" s="15" customFormat="1" ht="135">
      <c r="A558" s="71" t="s">
        <v>1400</v>
      </c>
      <c r="B558" s="103" t="s">
        <v>1401</v>
      </c>
      <c r="C558" s="69" t="s">
        <v>2247</v>
      </c>
      <c r="D558" s="69"/>
      <c r="E558" s="54" t="s">
        <v>121</v>
      </c>
      <c r="F558" s="69" t="s">
        <v>2248</v>
      </c>
      <c r="G558" s="69" t="s">
        <v>173</v>
      </c>
      <c r="H558" s="71">
        <v>2</v>
      </c>
      <c r="I558" s="250">
        <v>200</v>
      </c>
      <c r="J558" s="24" t="s">
        <v>65</v>
      </c>
      <c r="K558" s="24" t="s">
        <v>82</v>
      </c>
      <c r="L558" s="96" t="s">
        <v>2249</v>
      </c>
      <c r="M558" s="24" t="s">
        <v>130</v>
      </c>
      <c r="N558" s="258">
        <v>200</v>
      </c>
      <c r="O558" s="24" t="s">
        <v>1114</v>
      </c>
      <c r="P558" s="120">
        <v>45292</v>
      </c>
    </row>
    <row r="559" spans="1:16" s="15" customFormat="1" ht="409.5">
      <c r="A559" s="71" t="s">
        <v>1054</v>
      </c>
      <c r="B559" s="103" t="s">
        <v>1001</v>
      </c>
      <c r="C559" s="69" t="s">
        <v>2250</v>
      </c>
      <c r="D559" s="69"/>
      <c r="E559" s="54" t="s">
        <v>121</v>
      </c>
      <c r="F559" s="69" t="s">
        <v>2251</v>
      </c>
      <c r="G559" s="69" t="s">
        <v>173</v>
      </c>
      <c r="H559" s="71">
        <v>3</v>
      </c>
      <c r="I559" s="250">
        <v>53245</v>
      </c>
      <c r="J559" s="24" t="s">
        <v>65</v>
      </c>
      <c r="K559" s="24" t="s">
        <v>82</v>
      </c>
      <c r="L559" s="96" t="s">
        <v>2252</v>
      </c>
      <c r="M559" s="24" t="s">
        <v>130</v>
      </c>
      <c r="N559" s="258">
        <v>53245</v>
      </c>
      <c r="O559" s="24" t="s">
        <v>1114</v>
      </c>
      <c r="P559" s="120">
        <v>45292</v>
      </c>
    </row>
    <row r="560" spans="1:16" s="15" customFormat="1" ht="330">
      <c r="A560" s="71" t="s">
        <v>1054</v>
      </c>
      <c r="B560" s="103" t="s">
        <v>1963</v>
      </c>
      <c r="C560" s="69" t="s">
        <v>2253</v>
      </c>
      <c r="D560" s="69"/>
      <c r="E560" s="54" t="s">
        <v>381</v>
      </c>
      <c r="F560" s="69" t="s">
        <v>2254</v>
      </c>
      <c r="G560" s="69" t="s">
        <v>173</v>
      </c>
      <c r="H560" s="71">
        <v>600</v>
      </c>
      <c r="I560" s="250">
        <v>44940</v>
      </c>
      <c r="J560" s="24" t="s">
        <v>65</v>
      </c>
      <c r="K560" s="24" t="s">
        <v>71</v>
      </c>
      <c r="L560" s="96" t="s">
        <v>2255</v>
      </c>
      <c r="M560" s="24" t="s">
        <v>130</v>
      </c>
      <c r="N560" s="258">
        <v>44940</v>
      </c>
      <c r="O560" s="24" t="s">
        <v>1114</v>
      </c>
      <c r="P560" s="120">
        <v>45292</v>
      </c>
    </row>
    <row r="561" spans="1:16" s="15" customFormat="1" ht="120">
      <c r="A561" s="71" t="s">
        <v>1054</v>
      </c>
      <c r="B561" s="103" t="s">
        <v>924</v>
      </c>
      <c r="C561" s="69" t="s">
        <v>2256</v>
      </c>
      <c r="D561" s="69"/>
      <c r="E561" s="54" t="s">
        <v>353</v>
      </c>
      <c r="F561" s="69" t="s">
        <v>2257</v>
      </c>
      <c r="G561" s="69" t="s">
        <v>173</v>
      </c>
      <c r="H561" s="71">
        <v>1</v>
      </c>
      <c r="I561" s="250">
        <v>1698</v>
      </c>
      <c r="J561" s="24" t="s">
        <v>65</v>
      </c>
      <c r="K561" s="24" t="s">
        <v>71</v>
      </c>
      <c r="L561" s="96" t="s">
        <v>2258</v>
      </c>
      <c r="M561" s="24" t="s">
        <v>130</v>
      </c>
      <c r="N561" s="258">
        <v>1698</v>
      </c>
      <c r="O561" s="24" t="s">
        <v>1114</v>
      </c>
      <c r="P561" s="120">
        <v>45292</v>
      </c>
    </row>
    <row r="562" spans="1:16" s="15" customFormat="1" ht="45">
      <c r="A562" s="71" t="s">
        <v>1767</v>
      </c>
      <c r="B562" s="103" t="s">
        <v>1768</v>
      </c>
      <c r="C562" s="72" t="s">
        <v>1216</v>
      </c>
      <c r="D562" s="73">
        <v>3417</v>
      </c>
      <c r="E562" s="98" t="s">
        <v>121</v>
      </c>
      <c r="F562" s="72" t="s">
        <v>1217</v>
      </c>
      <c r="G562" s="73" t="s">
        <v>238</v>
      </c>
      <c r="H562" s="74">
        <v>2</v>
      </c>
      <c r="I562" s="252">
        <v>1711.4</v>
      </c>
      <c r="J562" s="74" t="s">
        <v>65</v>
      </c>
      <c r="K562" s="74" t="s">
        <v>71</v>
      </c>
      <c r="L562" s="74" t="s">
        <v>2259</v>
      </c>
      <c r="M562" s="24" t="s">
        <v>1065</v>
      </c>
      <c r="N562" s="258">
        <v>1711.4</v>
      </c>
      <c r="O562" s="24" t="s">
        <v>1114</v>
      </c>
      <c r="P562" s="120">
        <v>45292</v>
      </c>
    </row>
    <row r="563" spans="1:16" s="15" customFormat="1" ht="120">
      <c r="A563" s="71" t="s">
        <v>1054</v>
      </c>
      <c r="B563" s="103" t="s">
        <v>201</v>
      </c>
      <c r="C563" s="69" t="s">
        <v>2260</v>
      </c>
      <c r="D563" s="69"/>
      <c r="E563" s="54" t="s">
        <v>180</v>
      </c>
      <c r="F563" s="69"/>
      <c r="G563" s="69" t="s">
        <v>173</v>
      </c>
      <c r="H563" s="71" t="s">
        <v>2261</v>
      </c>
      <c r="I563" s="250">
        <v>5160</v>
      </c>
      <c r="J563" s="24" t="s">
        <v>65</v>
      </c>
      <c r="K563" s="24" t="s">
        <v>71</v>
      </c>
      <c r="L563" s="96" t="s">
        <v>1867</v>
      </c>
      <c r="M563" s="24" t="s">
        <v>130</v>
      </c>
      <c r="N563" s="258">
        <v>5160</v>
      </c>
      <c r="O563" s="24" t="s">
        <v>1114</v>
      </c>
      <c r="P563" s="120">
        <v>45292</v>
      </c>
    </row>
    <row r="564" spans="1:16" s="15" customFormat="1" ht="30">
      <c r="A564" s="71" t="s">
        <v>1606</v>
      </c>
      <c r="B564" s="103" t="s">
        <v>1607</v>
      </c>
      <c r="C564" s="72" t="s">
        <v>1209</v>
      </c>
      <c r="D564" s="73">
        <v>24287</v>
      </c>
      <c r="E564" s="98" t="s">
        <v>121</v>
      </c>
      <c r="F564" s="72" t="s">
        <v>1210</v>
      </c>
      <c r="G564" s="73" t="s">
        <v>173</v>
      </c>
      <c r="H564" s="74">
        <v>12</v>
      </c>
      <c r="I564" s="252">
        <v>2978</v>
      </c>
      <c r="J564" s="74" t="s">
        <v>72</v>
      </c>
      <c r="K564" s="74" t="s">
        <v>71</v>
      </c>
      <c r="L564" s="74" t="s">
        <v>2262</v>
      </c>
      <c r="M564" s="24" t="s">
        <v>130</v>
      </c>
      <c r="N564" s="258">
        <v>2978</v>
      </c>
      <c r="O564" s="24" t="s">
        <v>1114</v>
      </c>
      <c r="P564" s="120">
        <v>45292</v>
      </c>
    </row>
    <row r="565" spans="1:16" s="15" customFormat="1" ht="120">
      <c r="A565" s="71" t="s">
        <v>1276</v>
      </c>
      <c r="B565" s="103" t="s">
        <v>1277</v>
      </c>
      <c r="C565" s="69" t="s">
        <v>2263</v>
      </c>
      <c r="D565" s="69"/>
      <c r="E565" s="54" t="s">
        <v>121</v>
      </c>
      <c r="F565" s="69" t="s">
        <v>2264</v>
      </c>
      <c r="G565" s="69" t="s">
        <v>173</v>
      </c>
      <c r="H565" s="71">
        <v>10</v>
      </c>
      <c r="I565" s="250">
        <v>4600</v>
      </c>
      <c r="J565" s="24" t="s">
        <v>72</v>
      </c>
      <c r="K565" s="24" t="s">
        <v>90</v>
      </c>
      <c r="L565" s="96" t="s">
        <v>2265</v>
      </c>
      <c r="M565" s="24" t="s">
        <v>130</v>
      </c>
      <c r="N565" s="258">
        <v>4600</v>
      </c>
      <c r="O565" s="24" t="s">
        <v>1114</v>
      </c>
      <c r="P565" s="120">
        <v>45292</v>
      </c>
    </row>
    <row r="566" spans="1:16" s="15" customFormat="1" ht="120" hidden="1">
      <c r="A566" s="71" t="s">
        <v>1054</v>
      </c>
      <c r="B566" s="103" t="s">
        <v>201</v>
      </c>
      <c r="C566" s="69" t="s">
        <v>2266</v>
      </c>
      <c r="D566" s="69"/>
      <c r="E566" s="54" t="s">
        <v>180</v>
      </c>
      <c r="F566" s="69" t="s">
        <v>2267</v>
      </c>
      <c r="G566" s="69" t="s">
        <v>173</v>
      </c>
      <c r="H566" s="71" t="s">
        <v>2268</v>
      </c>
      <c r="I566" s="250"/>
      <c r="J566" s="24"/>
      <c r="K566" s="24"/>
      <c r="L566" s="96"/>
      <c r="M566" s="24"/>
      <c r="N566" s="258"/>
      <c r="O566" s="24"/>
      <c r="P566" s="120">
        <v>45292</v>
      </c>
    </row>
    <row r="567" spans="1:16" s="15" customFormat="1" ht="315">
      <c r="A567" s="71" t="s">
        <v>1054</v>
      </c>
      <c r="B567" s="103" t="s">
        <v>1001</v>
      </c>
      <c r="C567" s="69" t="s">
        <v>2269</v>
      </c>
      <c r="D567" s="69"/>
      <c r="E567" s="54" t="s">
        <v>121</v>
      </c>
      <c r="F567" s="69" t="s">
        <v>2270</v>
      </c>
      <c r="G567" s="69" t="s">
        <v>173</v>
      </c>
      <c r="H567" s="71">
        <v>2</v>
      </c>
      <c r="I567" s="250">
        <v>15380.24</v>
      </c>
      <c r="J567" s="24" t="s">
        <v>65</v>
      </c>
      <c r="K567" s="24" t="s">
        <v>82</v>
      </c>
      <c r="L567" s="96" t="s">
        <v>2271</v>
      </c>
      <c r="M567" s="24" t="s">
        <v>130</v>
      </c>
      <c r="N567" s="258">
        <v>15380.24</v>
      </c>
      <c r="O567" s="24" t="s">
        <v>1114</v>
      </c>
      <c r="P567" s="120">
        <v>45292</v>
      </c>
    </row>
    <row r="568" spans="1:16" s="15" customFormat="1" ht="180">
      <c r="A568" s="71" t="s">
        <v>1054</v>
      </c>
      <c r="B568" s="103" t="s">
        <v>1055</v>
      </c>
      <c r="C568" s="69" t="s">
        <v>2272</v>
      </c>
      <c r="D568" s="69"/>
      <c r="E568" s="54" t="s">
        <v>818</v>
      </c>
      <c r="F568" s="69" t="s">
        <v>2273</v>
      </c>
      <c r="G568" s="69" t="s">
        <v>808</v>
      </c>
      <c r="H568" s="71">
        <v>2</v>
      </c>
      <c r="I568" s="250">
        <v>30000</v>
      </c>
      <c r="J568" s="24" t="s">
        <v>65</v>
      </c>
      <c r="K568" s="24" t="s">
        <v>71</v>
      </c>
      <c r="L568" s="96" t="s">
        <v>2274</v>
      </c>
      <c r="M568" s="24" t="s">
        <v>130</v>
      </c>
      <c r="N568" s="258">
        <v>30000</v>
      </c>
      <c r="O568" s="24" t="s">
        <v>1114</v>
      </c>
      <c r="P568" s="120">
        <v>45292</v>
      </c>
    </row>
    <row r="569" spans="1:16" s="15" customFormat="1" ht="90">
      <c r="A569" s="71" t="s">
        <v>1555</v>
      </c>
      <c r="B569" s="103" t="s">
        <v>1556</v>
      </c>
      <c r="C569" s="69" t="s">
        <v>2275</v>
      </c>
      <c r="D569" s="69"/>
      <c r="E569" s="54" t="s">
        <v>121</v>
      </c>
      <c r="F569" s="69" t="s">
        <v>2276</v>
      </c>
      <c r="G569" s="69" t="s">
        <v>173</v>
      </c>
      <c r="H569" s="71">
        <v>1</v>
      </c>
      <c r="I569" s="250">
        <v>343.84</v>
      </c>
      <c r="J569" s="24" t="s">
        <v>65</v>
      </c>
      <c r="K569" s="24" t="s">
        <v>90</v>
      </c>
      <c r="L569" s="96" t="s">
        <v>2277</v>
      </c>
      <c r="M569" s="24" t="s">
        <v>130</v>
      </c>
      <c r="N569" s="258">
        <v>343.84</v>
      </c>
      <c r="O569" s="24" t="s">
        <v>1114</v>
      </c>
      <c r="P569" s="120">
        <v>45292</v>
      </c>
    </row>
    <row r="570" spans="1:16" s="15" customFormat="1" ht="75">
      <c r="A570" s="71" t="s">
        <v>1354</v>
      </c>
      <c r="B570" s="103" t="s">
        <v>1355</v>
      </c>
      <c r="C570" s="72" t="s">
        <v>2278</v>
      </c>
      <c r="D570" s="73"/>
      <c r="E570" s="54" t="s">
        <v>121</v>
      </c>
      <c r="F570" s="72" t="s">
        <v>2279</v>
      </c>
      <c r="G570" s="69" t="s">
        <v>173</v>
      </c>
      <c r="H570" s="74">
        <v>9</v>
      </c>
      <c r="I570" s="252">
        <v>1291.68</v>
      </c>
      <c r="J570" s="99" t="s">
        <v>339</v>
      </c>
      <c r="K570" s="99" t="s">
        <v>82</v>
      </c>
      <c r="L570" s="74" t="s">
        <v>2280</v>
      </c>
      <c r="M570" s="24" t="s">
        <v>1065</v>
      </c>
      <c r="N570" s="258">
        <v>1291.68</v>
      </c>
      <c r="O570" s="24" t="s">
        <v>1114</v>
      </c>
      <c r="P570" s="120">
        <v>45292</v>
      </c>
    </row>
    <row r="571" spans="1:16" s="15" customFormat="1" ht="270">
      <c r="A571" s="71" t="s">
        <v>1626</v>
      </c>
      <c r="B571" s="103" t="s">
        <v>1627</v>
      </c>
      <c r="C571" s="69" t="s">
        <v>2281</v>
      </c>
      <c r="D571" s="69"/>
      <c r="E571" s="54" t="s">
        <v>121</v>
      </c>
      <c r="F571" s="69" t="s">
        <v>2282</v>
      </c>
      <c r="G571" s="69" t="s">
        <v>173</v>
      </c>
      <c r="H571" s="71">
        <v>9</v>
      </c>
      <c r="I571" s="250">
        <v>2144.46</v>
      </c>
      <c r="J571" s="24" t="s">
        <v>65</v>
      </c>
      <c r="K571" s="24" t="s">
        <v>82</v>
      </c>
      <c r="L571" s="96" t="s">
        <v>2283</v>
      </c>
      <c r="M571" s="24" t="s">
        <v>1065</v>
      </c>
      <c r="N571" s="258">
        <v>2144.46</v>
      </c>
      <c r="O571" s="24" t="s">
        <v>1114</v>
      </c>
      <c r="P571" s="120">
        <v>45292</v>
      </c>
    </row>
    <row r="572" spans="1:16" s="15" customFormat="1" ht="225">
      <c r="A572" s="71" t="s">
        <v>1466</v>
      </c>
      <c r="B572" s="103" t="s">
        <v>1467</v>
      </c>
      <c r="C572" s="69" t="s">
        <v>2284</v>
      </c>
      <c r="D572" s="69"/>
      <c r="E572" s="54" t="s">
        <v>121</v>
      </c>
      <c r="F572" s="69" t="s">
        <v>2285</v>
      </c>
      <c r="G572" s="69" t="s">
        <v>173</v>
      </c>
      <c r="H572" s="71" t="s">
        <v>2286</v>
      </c>
      <c r="I572" s="250">
        <v>280</v>
      </c>
      <c r="J572" s="24" t="s">
        <v>65</v>
      </c>
      <c r="K572" s="24" t="s">
        <v>71</v>
      </c>
      <c r="L572" s="96" t="s">
        <v>2287</v>
      </c>
      <c r="M572" s="24" t="s">
        <v>130</v>
      </c>
      <c r="N572" s="258">
        <v>280</v>
      </c>
      <c r="O572" s="24" t="s">
        <v>1114</v>
      </c>
      <c r="P572" s="120">
        <v>45292</v>
      </c>
    </row>
    <row r="573" spans="1:16" s="15" customFormat="1" ht="165">
      <c r="A573" s="71" t="s">
        <v>1702</v>
      </c>
      <c r="B573" s="103" t="s">
        <v>1703</v>
      </c>
      <c r="C573" s="72" t="s">
        <v>2288</v>
      </c>
      <c r="D573" s="73"/>
      <c r="E573" s="54" t="s">
        <v>180</v>
      </c>
      <c r="F573" s="72" t="s">
        <v>2289</v>
      </c>
      <c r="G573" s="69" t="s">
        <v>173</v>
      </c>
      <c r="H573" s="74">
        <v>8</v>
      </c>
      <c r="I573" s="252">
        <v>164</v>
      </c>
      <c r="J573" s="74" t="s">
        <v>65</v>
      </c>
      <c r="K573" s="74" t="s">
        <v>71</v>
      </c>
      <c r="L573" s="74" t="s">
        <v>2290</v>
      </c>
      <c r="M573" s="24" t="s">
        <v>130</v>
      </c>
      <c r="N573" s="258">
        <v>164</v>
      </c>
      <c r="O573" s="24" t="s">
        <v>1114</v>
      </c>
      <c r="P573" s="120">
        <v>45292</v>
      </c>
    </row>
    <row r="574" spans="1:16" s="15" customFormat="1" ht="30">
      <c r="A574" s="71" t="s">
        <v>1803</v>
      </c>
      <c r="B574" s="103" t="s">
        <v>1804</v>
      </c>
      <c r="C574" s="72" t="s">
        <v>1209</v>
      </c>
      <c r="D574" s="73">
        <v>24287</v>
      </c>
      <c r="E574" s="98" t="s">
        <v>121</v>
      </c>
      <c r="F574" s="72" t="s">
        <v>1210</v>
      </c>
      <c r="G574" s="73" t="s">
        <v>173</v>
      </c>
      <c r="H574" s="74">
        <v>12</v>
      </c>
      <c r="I574" s="252">
        <v>11200</v>
      </c>
      <c r="J574" s="74" t="s">
        <v>2291</v>
      </c>
      <c r="K574" s="74" t="s">
        <v>71</v>
      </c>
      <c r="L574" s="74" t="s">
        <v>2292</v>
      </c>
      <c r="M574" s="24" t="s">
        <v>130</v>
      </c>
      <c r="N574" s="258">
        <v>11200</v>
      </c>
      <c r="O574" s="24" t="s">
        <v>1114</v>
      </c>
      <c r="P574" s="120">
        <v>45292</v>
      </c>
    </row>
    <row r="575" spans="1:16" s="15" customFormat="1" ht="75">
      <c r="A575" s="71" t="s">
        <v>1299</v>
      </c>
      <c r="B575" s="103" t="s">
        <v>1300</v>
      </c>
      <c r="C575" s="69" t="s">
        <v>2293</v>
      </c>
      <c r="D575" s="69"/>
      <c r="E575" s="54" t="s">
        <v>121</v>
      </c>
      <c r="F575" s="69" t="s">
        <v>2294</v>
      </c>
      <c r="G575" s="69" t="s">
        <v>173</v>
      </c>
      <c r="H575" s="71">
        <v>4</v>
      </c>
      <c r="I575" s="250">
        <v>698</v>
      </c>
      <c r="J575" s="24" t="s">
        <v>65</v>
      </c>
      <c r="K575" s="24" t="s">
        <v>90</v>
      </c>
      <c r="L575" s="96" t="s">
        <v>2295</v>
      </c>
      <c r="M575" s="24" t="s">
        <v>130</v>
      </c>
      <c r="N575" s="258">
        <v>698</v>
      </c>
      <c r="O575" s="24" t="s">
        <v>1114</v>
      </c>
      <c r="P575" s="120">
        <v>45292</v>
      </c>
    </row>
    <row r="576" spans="1:16" s="15" customFormat="1" ht="105">
      <c r="A576" s="71" t="s">
        <v>1054</v>
      </c>
      <c r="B576" s="103" t="s">
        <v>201</v>
      </c>
      <c r="C576" s="69" t="s">
        <v>2296</v>
      </c>
      <c r="D576" s="69"/>
      <c r="E576" s="54" t="s">
        <v>180</v>
      </c>
      <c r="F576" s="69"/>
      <c r="G576" s="69" t="s">
        <v>173</v>
      </c>
      <c r="H576" s="71" t="s">
        <v>2297</v>
      </c>
      <c r="I576" s="250">
        <v>7026.4</v>
      </c>
      <c r="J576" s="96" t="s">
        <v>65</v>
      </c>
      <c r="K576" s="96" t="s">
        <v>71</v>
      </c>
      <c r="L576" s="96" t="s">
        <v>1891</v>
      </c>
      <c r="M576" s="24" t="s">
        <v>1065</v>
      </c>
      <c r="N576" s="258">
        <v>7026.4</v>
      </c>
      <c r="O576" s="24" t="s">
        <v>1114</v>
      </c>
      <c r="P576" s="120">
        <v>45292</v>
      </c>
    </row>
    <row r="577" spans="1:16" s="15" customFormat="1" ht="60">
      <c r="A577" s="71" t="s">
        <v>1708</v>
      </c>
      <c r="B577" s="103" t="s">
        <v>1709</v>
      </c>
      <c r="C577" s="69" t="s">
        <v>2298</v>
      </c>
      <c r="D577" s="69"/>
      <c r="E577" s="54" t="s">
        <v>121</v>
      </c>
      <c r="F577" s="69" t="s">
        <v>2299</v>
      </c>
      <c r="G577" s="69" t="s">
        <v>173</v>
      </c>
      <c r="H577" s="71">
        <v>2</v>
      </c>
      <c r="I577" s="250">
        <v>730</v>
      </c>
      <c r="J577" s="24" t="s">
        <v>65</v>
      </c>
      <c r="K577" s="24" t="s">
        <v>71</v>
      </c>
      <c r="L577" s="96" t="s">
        <v>2300</v>
      </c>
      <c r="M577" s="24" t="s">
        <v>130</v>
      </c>
      <c r="N577" s="258">
        <v>730</v>
      </c>
      <c r="O577" s="24" t="s">
        <v>1114</v>
      </c>
      <c r="P577" s="120">
        <v>45292</v>
      </c>
    </row>
    <row r="578" spans="1:16" s="15" customFormat="1" ht="195">
      <c r="A578" s="71" t="s">
        <v>1054</v>
      </c>
      <c r="B578" s="103" t="s">
        <v>1001</v>
      </c>
      <c r="C578" s="69" t="s">
        <v>2301</v>
      </c>
      <c r="D578" s="69"/>
      <c r="E578" s="54" t="s">
        <v>121</v>
      </c>
      <c r="F578" s="69" t="s">
        <v>2302</v>
      </c>
      <c r="G578" s="69" t="s">
        <v>173</v>
      </c>
      <c r="H578" s="71">
        <v>50</v>
      </c>
      <c r="I578" s="250">
        <v>541.79999999999995</v>
      </c>
      <c r="J578" s="24" t="s">
        <v>65</v>
      </c>
      <c r="K578" s="24" t="s">
        <v>71</v>
      </c>
      <c r="L578" s="96" t="s">
        <v>2303</v>
      </c>
      <c r="M578" s="24" t="s">
        <v>130</v>
      </c>
      <c r="N578" s="258">
        <v>541.79999999999995</v>
      </c>
      <c r="O578" s="24" t="s">
        <v>1114</v>
      </c>
      <c r="P578" s="120">
        <v>45292</v>
      </c>
    </row>
    <row r="579" spans="1:16" s="15" customFormat="1" ht="45">
      <c r="A579" s="71" t="s">
        <v>1299</v>
      </c>
      <c r="B579" s="103" t="s">
        <v>1300</v>
      </c>
      <c r="C579" s="69" t="s">
        <v>2304</v>
      </c>
      <c r="D579" s="69"/>
      <c r="E579" s="54" t="s">
        <v>121</v>
      </c>
      <c r="F579" s="69" t="s">
        <v>2305</v>
      </c>
      <c r="G579" s="69" t="s">
        <v>173</v>
      </c>
      <c r="H579" s="71">
        <v>10</v>
      </c>
      <c r="I579" s="250">
        <v>429.9</v>
      </c>
      <c r="J579" s="24" t="s">
        <v>65</v>
      </c>
      <c r="K579" s="24" t="s">
        <v>71</v>
      </c>
      <c r="L579" s="96" t="s">
        <v>2306</v>
      </c>
      <c r="M579" s="24" t="s">
        <v>130</v>
      </c>
      <c r="N579" s="258">
        <v>429.9</v>
      </c>
      <c r="O579" s="24" t="s">
        <v>1114</v>
      </c>
      <c r="P579" s="120">
        <v>45292</v>
      </c>
    </row>
    <row r="580" spans="1:16" s="15" customFormat="1" ht="60">
      <c r="A580" s="71" t="s">
        <v>1054</v>
      </c>
      <c r="B580" s="103" t="s">
        <v>201</v>
      </c>
      <c r="C580" s="72" t="s">
        <v>2307</v>
      </c>
      <c r="D580" s="73"/>
      <c r="E580" s="54" t="s">
        <v>121</v>
      </c>
      <c r="F580" s="72" t="s">
        <v>2308</v>
      </c>
      <c r="G580" s="69" t="s">
        <v>173</v>
      </c>
      <c r="H580" s="74" t="s">
        <v>2309</v>
      </c>
      <c r="I580" s="252">
        <v>4528.3999999999996</v>
      </c>
      <c r="J580" s="99" t="s">
        <v>65</v>
      </c>
      <c r="K580" s="99" t="s">
        <v>71</v>
      </c>
      <c r="L580" s="74" t="s">
        <v>2310</v>
      </c>
      <c r="M580" s="24" t="s">
        <v>1065</v>
      </c>
      <c r="N580" s="258">
        <v>5643.7</v>
      </c>
      <c r="O580" s="24" t="s">
        <v>1114</v>
      </c>
      <c r="P580" s="120">
        <v>45292</v>
      </c>
    </row>
    <row r="581" spans="1:16" s="15" customFormat="1" ht="75">
      <c r="A581" s="71" t="s">
        <v>1719</v>
      </c>
      <c r="B581" s="103" t="s">
        <v>1720</v>
      </c>
      <c r="C581" s="69" t="s">
        <v>2311</v>
      </c>
      <c r="D581" s="69"/>
      <c r="E581" s="54" t="s">
        <v>121</v>
      </c>
      <c r="F581" s="69" t="s">
        <v>2312</v>
      </c>
      <c r="G581" s="69" t="s">
        <v>173</v>
      </c>
      <c r="H581" s="71">
        <v>3</v>
      </c>
      <c r="I581" s="250">
        <v>1294.98</v>
      </c>
      <c r="J581" s="24" t="s">
        <v>65</v>
      </c>
      <c r="K581" s="24" t="s">
        <v>71</v>
      </c>
      <c r="L581" s="96" t="s">
        <v>2313</v>
      </c>
      <c r="M581" s="24" t="s">
        <v>130</v>
      </c>
      <c r="N581" s="258">
        <v>1294.98</v>
      </c>
      <c r="O581" s="24" t="s">
        <v>1114</v>
      </c>
      <c r="P581" s="120">
        <v>45292</v>
      </c>
    </row>
    <row r="582" spans="1:16" s="15" customFormat="1" ht="225">
      <c r="A582" s="71" t="s">
        <v>1247</v>
      </c>
      <c r="B582" s="103" t="s">
        <v>1248</v>
      </c>
      <c r="C582" s="69" t="s">
        <v>2314</v>
      </c>
      <c r="D582" s="69"/>
      <c r="E582" s="54" t="s">
        <v>381</v>
      </c>
      <c r="F582" s="69" t="s">
        <v>2315</v>
      </c>
      <c r="G582" s="69" t="s">
        <v>173</v>
      </c>
      <c r="H582" s="71">
        <v>1</v>
      </c>
      <c r="I582" s="250">
        <v>390</v>
      </c>
      <c r="J582" s="24" t="s">
        <v>65</v>
      </c>
      <c r="K582" s="24" t="s">
        <v>90</v>
      </c>
      <c r="L582" s="96" t="s">
        <v>2316</v>
      </c>
      <c r="M582" s="24" t="s">
        <v>130</v>
      </c>
      <c r="N582" s="258">
        <v>390</v>
      </c>
      <c r="O582" s="24" t="s">
        <v>1114</v>
      </c>
      <c r="P582" s="120">
        <v>45292</v>
      </c>
    </row>
    <row r="583" spans="1:16" s="15" customFormat="1" ht="45">
      <c r="A583" s="71" t="s">
        <v>1714</v>
      </c>
      <c r="B583" s="103" t="s">
        <v>1715</v>
      </c>
      <c r="C583" s="72" t="s">
        <v>1216</v>
      </c>
      <c r="D583" s="73">
        <v>3417</v>
      </c>
      <c r="E583" s="98" t="s">
        <v>121</v>
      </c>
      <c r="F583" s="324" t="s">
        <v>1217</v>
      </c>
      <c r="G583" s="73" t="s">
        <v>238</v>
      </c>
      <c r="H583" s="74">
        <v>2</v>
      </c>
      <c r="I583" s="252">
        <v>572.25</v>
      </c>
      <c r="J583" s="74" t="s">
        <v>65</v>
      </c>
      <c r="K583" s="74" t="s">
        <v>71</v>
      </c>
      <c r="L583" s="74" t="s">
        <v>2317</v>
      </c>
      <c r="M583" s="24" t="s">
        <v>1065</v>
      </c>
      <c r="N583" s="258">
        <v>572.25</v>
      </c>
      <c r="O583" s="24" t="s">
        <v>1114</v>
      </c>
      <c r="P583" s="120">
        <v>45292</v>
      </c>
    </row>
    <row r="584" spans="1:16" s="15" customFormat="1" ht="409.5">
      <c r="A584" s="71" t="s">
        <v>1054</v>
      </c>
      <c r="B584" s="103" t="s">
        <v>2219</v>
      </c>
      <c r="C584" s="69" t="s">
        <v>2318</v>
      </c>
      <c r="D584" s="69"/>
      <c r="E584" s="54" t="s">
        <v>180</v>
      </c>
      <c r="F584" s="69" t="s">
        <v>2319</v>
      </c>
      <c r="G584" s="69" t="s">
        <v>173</v>
      </c>
      <c r="H584" s="71">
        <v>50</v>
      </c>
      <c r="I584" s="250">
        <v>700</v>
      </c>
      <c r="J584" s="24" t="s">
        <v>65</v>
      </c>
      <c r="K584" s="24" t="s">
        <v>71</v>
      </c>
      <c r="L584" s="96" t="s">
        <v>2320</v>
      </c>
      <c r="M584" s="24" t="s">
        <v>130</v>
      </c>
      <c r="N584" s="258">
        <v>700</v>
      </c>
      <c r="O584" s="24" t="s">
        <v>1114</v>
      </c>
      <c r="P584" s="120">
        <v>45292</v>
      </c>
    </row>
    <row r="585" spans="1:16" s="15" customFormat="1" ht="30">
      <c r="A585" s="71" t="s">
        <v>1654</v>
      </c>
      <c r="B585" s="103" t="s">
        <v>1655</v>
      </c>
      <c r="C585" s="72" t="s">
        <v>1212</v>
      </c>
      <c r="D585" s="73">
        <v>3697</v>
      </c>
      <c r="E585" s="98" t="s">
        <v>121</v>
      </c>
      <c r="F585" s="72" t="s">
        <v>1213</v>
      </c>
      <c r="G585" s="73" t="s">
        <v>173</v>
      </c>
      <c r="H585" s="74" t="s">
        <v>1214</v>
      </c>
      <c r="I585" s="252">
        <v>609.55999999999995</v>
      </c>
      <c r="J585" s="74" t="s">
        <v>65</v>
      </c>
      <c r="K585" s="74" t="s">
        <v>82</v>
      </c>
      <c r="L585" s="74" t="s">
        <v>2321</v>
      </c>
      <c r="M585" s="24" t="s">
        <v>1065</v>
      </c>
      <c r="N585" s="258">
        <v>609.55999999999995</v>
      </c>
      <c r="O585" s="24" t="s">
        <v>1114</v>
      </c>
      <c r="P585" s="120">
        <v>45292</v>
      </c>
    </row>
    <row r="586" spans="1:16" s="15" customFormat="1" ht="30">
      <c r="A586" s="71" t="s">
        <v>1762</v>
      </c>
      <c r="B586" s="103" t="s">
        <v>1763</v>
      </c>
      <c r="C586" s="72" t="s">
        <v>1209</v>
      </c>
      <c r="D586" s="73">
        <v>24287</v>
      </c>
      <c r="E586" s="98" t="s">
        <v>121</v>
      </c>
      <c r="F586" s="72" t="s">
        <v>1210</v>
      </c>
      <c r="G586" s="73" t="s">
        <v>173</v>
      </c>
      <c r="H586" s="74">
        <v>12</v>
      </c>
      <c r="I586" s="252">
        <v>1013</v>
      </c>
      <c r="J586" s="74" t="s">
        <v>72</v>
      </c>
      <c r="K586" s="74" t="s">
        <v>71</v>
      </c>
      <c r="L586" s="74" t="s">
        <v>2322</v>
      </c>
      <c r="M586" s="24" t="s">
        <v>130</v>
      </c>
      <c r="N586" s="258">
        <v>1013</v>
      </c>
      <c r="O586" s="24" t="s">
        <v>1114</v>
      </c>
      <c r="P586" s="120">
        <v>45292</v>
      </c>
    </row>
    <row r="587" spans="1:16" s="15" customFormat="1" ht="120">
      <c r="A587" s="71" t="s">
        <v>1054</v>
      </c>
      <c r="B587" s="103" t="s">
        <v>201</v>
      </c>
      <c r="C587" s="69" t="s">
        <v>2323</v>
      </c>
      <c r="D587" s="69"/>
      <c r="E587" s="54" t="s">
        <v>121</v>
      </c>
      <c r="F587" s="69" t="s">
        <v>2324</v>
      </c>
      <c r="G587" s="69" t="s">
        <v>173</v>
      </c>
      <c r="H587" s="71">
        <v>1500</v>
      </c>
      <c r="I587" s="250">
        <v>9480</v>
      </c>
      <c r="J587" s="24" t="s">
        <v>65</v>
      </c>
      <c r="K587" s="24" t="s">
        <v>71</v>
      </c>
      <c r="L587" s="96" t="s">
        <v>2325</v>
      </c>
      <c r="M587" s="24" t="s">
        <v>130</v>
      </c>
      <c r="N587" s="258">
        <v>32001</v>
      </c>
      <c r="O587" s="24" t="s">
        <v>1114</v>
      </c>
      <c r="P587" s="120">
        <v>45292</v>
      </c>
    </row>
    <row r="588" spans="1:16" s="15" customFormat="1" ht="315">
      <c r="A588" s="71" t="s">
        <v>1803</v>
      </c>
      <c r="B588" s="103" t="s">
        <v>1804</v>
      </c>
      <c r="C588" s="69" t="s">
        <v>2326</v>
      </c>
      <c r="D588" s="69"/>
      <c r="E588" s="54" t="s">
        <v>538</v>
      </c>
      <c r="F588" s="69" t="s">
        <v>2327</v>
      </c>
      <c r="G588" s="69" t="s">
        <v>173</v>
      </c>
      <c r="H588" s="71">
        <v>1</v>
      </c>
      <c r="I588" s="250">
        <v>1330</v>
      </c>
      <c r="J588" s="24" t="s">
        <v>65</v>
      </c>
      <c r="K588" s="24" t="s">
        <v>71</v>
      </c>
      <c r="L588" s="96" t="s">
        <v>2328</v>
      </c>
      <c r="M588" s="24" t="s">
        <v>130</v>
      </c>
      <c r="N588" s="258">
        <v>1330</v>
      </c>
      <c r="O588" s="24" t="s">
        <v>1114</v>
      </c>
      <c r="P588" s="120">
        <v>45292</v>
      </c>
    </row>
    <row r="589" spans="1:16" s="15" customFormat="1" ht="150">
      <c r="A589" s="71" t="s">
        <v>1740</v>
      </c>
      <c r="B589" s="103" t="s">
        <v>1741</v>
      </c>
      <c r="C589" s="72" t="s">
        <v>1212</v>
      </c>
      <c r="D589" s="73">
        <v>3697</v>
      </c>
      <c r="E589" s="98" t="s">
        <v>121</v>
      </c>
      <c r="F589" s="72" t="s">
        <v>1213</v>
      </c>
      <c r="G589" s="73" t="s">
        <v>173</v>
      </c>
      <c r="H589" s="74" t="s">
        <v>1214</v>
      </c>
      <c r="I589" s="252">
        <v>2990.4</v>
      </c>
      <c r="J589" s="74" t="s">
        <v>65</v>
      </c>
      <c r="K589" s="74" t="s">
        <v>82</v>
      </c>
      <c r="L589" s="74" t="s">
        <v>2329</v>
      </c>
      <c r="M589" s="24" t="s">
        <v>1065</v>
      </c>
      <c r="N589" s="258">
        <v>14059.28</v>
      </c>
      <c r="O589" s="24" t="s">
        <v>1114</v>
      </c>
      <c r="P589" s="120">
        <v>45292</v>
      </c>
    </row>
    <row r="590" spans="1:16" s="15" customFormat="1" ht="135">
      <c r="A590" s="71" t="s">
        <v>1456</v>
      </c>
      <c r="B590" s="103" t="s">
        <v>1457</v>
      </c>
      <c r="C590" s="69" t="s">
        <v>2330</v>
      </c>
      <c r="D590" s="69"/>
      <c r="E590" s="54" t="s">
        <v>538</v>
      </c>
      <c r="F590" s="69" t="s">
        <v>2331</v>
      </c>
      <c r="G590" s="69" t="s">
        <v>173</v>
      </c>
      <c r="H590" s="71">
        <v>25</v>
      </c>
      <c r="I590" s="250">
        <v>140.75</v>
      </c>
      <c r="J590" s="24" t="s">
        <v>65</v>
      </c>
      <c r="K590" s="24" t="s">
        <v>71</v>
      </c>
      <c r="L590" s="96" t="s">
        <v>2332</v>
      </c>
      <c r="M590" s="24" t="s">
        <v>130</v>
      </c>
      <c r="N590" s="258">
        <v>140.75</v>
      </c>
      <c r="O590" s="24" t="s">
        <v>1114</v>
      </c>
      <c r="P590" s="120">
        <v>45292</v>
      </c>
    </row>
    <row r="591" spans="1:16" s="15" customFormat="1" ht="105">
      <c r="A591" s="71" t="s">
        <v>1240</v>
      </c>
      <c r="B591" s="103" t="s">
        <v>1241</v>
      </c>
      <c r="C591" s="69" t="s">
        <v>2333</v>
      </c>
      <c r="D591" s="69"/>
      <c r="E591" s="54" t="s">
        <v>121</v>
      </c>
      <c r="F591" s="69" t="s">
        <v>2334</v>
      </c>
      <c r="G591" s="69" t="s">
        <v>173</v>
      </c>
      <c r="H591" s="71">
        <v>9</v>
      </c>
      <c r="I591" s="250">
        <v>1611</v>
      </c>
      <c r="J591" s="24" t="s">
        <v>65</v>
      </c>
      <c r="K591" s="24" t="s">
        <v>82</v>
      </c>
      <c r="L591" s="96" t="s">
        <v>2335</v>
      </c>
      <c r="M591" s="24" t="s">
        <v>1065</v>
      </c>
      <c r="N591" s="258">
        <v>1611</v>
      </c>
      <c r="O591" s="24" t="s">
        <v>1114</v>
      </c>
      <c r="P591" s="120">
        <v>45292</v>
      </c>
    </row>
    <row r="592" spans="1:16" s="15" customFormat="1" ht="45">
      <c r="A592" s="71" t="s">
        <v>1347</v>
      </c>
      <c r="B592" s="103" t="s">
        <v>1348</v>
      </c>
      <c r="C592" s="72" t="s">
        <v>2336</v>
      </c>
      <c r="D592" s="73"/>
      <c r="E592" s="54" t="s">
        <v>538</v>
      </c>
      <c r="F592" s="72" t="s">
        <v>2337</v>
      </c>
      <c r="G592" s="69" t="s">
        <v>173</v>
      </c>
      <c r="H592" s="74">
        <v>1</v>
      </c>
      <c r="I592" s="252">
        <v>460</v>
      </c>
      <c r="J592" s="99" t="s">
        <v>749</v>
      </c>
      <c r="K592" s="99" t="s">
        <v>90</v>
      </c>
      <c r="L592" s="74" t="s">
        <v>2338</v>
      </c>
      <c r="M592" s="24" t="s">
        <v>130</v>
      </c>
      <c r="N592" s="258">
        <v>460</v>
      </c>
      <c r="O592" s="24" t="s">
        <v>1114</v>
      </c>
      <c r="P592" s="120">
        <v>45292</v>
      </c>
    </row>
    <row r="593" spans="1:16" s="15" customFormat="1" ht="135">
      <c r="A593" s="71" t="s">
        <v>1054</v>
      </c>
      <c r="B593" s="103" t="s">
        <v>1001</v>
      </c>
      <c r="C593" s="69" t="s">
        <v>2339</v>
      </c>
      <c r="D593" s="69"/>
      <c r="E593" s="54" t="s">
        <v>121</v>
      </c>
      <c r="F593" s="69" t="s">
        <v>2340</v>
      </c>
      <c r="G593" s="69" t="s">
        <v>173</v>
      </c>
      <c r="H593" s="71">
        <v>1</v>
      </c>
      <c r="I593" s="250">
        <v>350</v>
      </c>
      <c r="J593" s="24" t="s">
        <v>65</v>
      </c>
      <c r="K593" s="24" t="s">
        <v>90</v>
      </c>
      <c r="L593" s="96" t="s">
        <v>2341</v>
      </c>
      <c r="M593" s="24" t="s">
        <v>130</v>
      </c>
      <c r="N593" s="258">
        <v>350</v>
      </c>
      <c r="O593" s="24" t="s">
        <v>1114</v>
      </c>
      <c r="P593" s="120">
        <v>45292</v>
      </c>
    </row>
    <row r="594" spans="1:16" s="15" customFormat="1" ht="90">
      <c r="A594" s="71" t="s">
        <v>1054</v>
      </c>
      <c r="B594" s="103" t="s">
        <v>201</v>
      </c>
      <c r="C594" s="72" t="s">
        <v>2342</v>
      </c>
      <c r="D594" s="73"/>
      <c r="E594" s="54" t="s">
        <v>180</v>
      </c>
      <c r="F594" s="72" t="s">
        <v>2343</v>
      </c>
      <c r="G594" s="69" t="s">
        <v>173</v>
      </c>
      <c r="H594" s="74" t="s">
        <v>2344</v>
      </c>
      <c r="I594" s="252">
        <v>7605.6</v>
      </c>
      <c r="J594" s="99" t="s">
        <v>65</v>
      </c>
      <c r="K594" s="99" t="s">
        <v>71</v>
      </c>
      <c r="L594" s="74" t="s">
        <v>2345</v>
      </c>
      <c r="M594" s="24" t="s">
        <v>1065</v>
      </c>
      <c r="N594" s="258">
        <v>7605.6</v>
      </c>
      <c r="O594" s="24" t="s">
        <v>1114</v>
      </c>
      <c r="P594" s="120">
        <v>45292</v>
      </c>
    </row>
    <row r="595" spans="1:16" s="15" customFormat="1" ht="75">
      <c r="A595" s="71" t="s">
        <v>1054</v>
      </c>
      <c r="B595" s="103" t="s">
        <v>1001</v>
      </c>
      <c r="C595" s="69" t="s">
        <v>2346</v>
      </c>
      <c r="D595" s="69"/>
      <c r="E595" s="54" t="s">
        <v>121</v>
      </c>
      <c r="F595" s="69" t="s">
        <v>2347</v>
      </c>
      <c r="G595" s="69" t="s">
        <v>173</v>
      </c>
      <c r="H595" s="71">
        <v>58</v>
      </c>
      <c r="I595" s="250">
        <v>1160</v>
      </c>
      <c r="J595" s="96" t="s">
        <v>65</v>
      </c>
      <c r="K595" s="96" t="s">
        <v>71</v>
      </c>
      <c r="L595" s="96" t="s">
        <v>2348</v>
      </c>
      <c r="M595" s="24" t="s">
        <v>1065</v>
      </c>
      <c r="N595" s="258">
        <v>1160</v>
      </c>
      <c r="O595" s="24" t="s">
        <v>1114</v>
      </c>
      <c r="P595" s="120">
        <v>45292</v>
      </c>
    </row>
    <row r="596" spans="1:16" s="15" customFormat="1" ht="195">
      <c r="A596" s="71" t="s">
        <v>1054</v>
      </c>
      <c r="B596" s="103" t="s">
        <v>201</v>
      </c>
      <c r="C596" s="69" t="s">
        <v>2349</v>
      </c>
      <c r="D596" s="69"/>
      <c r="E596" s="54" t="s">
        <v>121</v>
      </c>
      <c r="F596" s="69" t="s">
        <v>2350</v>
      </c>
      <c r="G596" s="69" t="s">
        <v>173</v>
      </c>
      <c r="H596" s="71" t="s">
        <v>2351</v>
      </c>
      <c r="I596" s="250">
        <v>6107</v>
      </c>
      <c r="J596" s="24" t="s">
        <v>65</v>
      </c>
      <c r="K596" s="24" t="s">
        <v>71</v>
      </c>
      <c r="L596" s="96" t="s">
        <v>2352</v>
      </c>
      <c r="M596" s="24" t="s">
        <v>1065</v>
      </c>
      <c r="N596" s="258">
        <v>6107</v>
      </c>
      <c r="O596" s="24" t="s">
        <v>1114</v>
      </c>
      <c r="P596" s="120">
        <v>45292</v>
      </c>
    </row>
    <row r="597" spans="1:16" s="15" customFormat="1" ht="150">
      <c r="A597" s="71" t="s">
        <v>1054</v>
      </c>
      <c r="B597" s="103" t="s">
        <v>201</v>
      </c>
      <c r="C597" s="69" t="s">
        <v>2353</v>
      </c>
      <c r="D597" s="69"/>
      <c r="E597" s="54" t="s">
        <v>180</v>
      </c>
      <c r="F597" s="69" t="s">
        <v>2267</v>
      </c>
      <c r="G597" s="69" t="s">
        <v>173</v>
      </c>
      <c r="H597" s="71" t="s">
        <v>2354</v>
      </c>
      <c r="I597" s="250">
        <v>7167.5</v>
      </c>
      <c r="J597" s="96" t="s">
        <v>72</v>
      </c>
      <c r="K597" s="96" t="s">
        <v>71</v>
      </c>
      <c r="L597" s="96" t="s">
        <v>2355</v>
      </c>
      <c r="M597" s="24" t="s">
        <v>1065</v>
      </c>
      <c r="N597" s="258">
        <v>7167.5</v>
      </c>
      <c r="O597" s="24" t="s">
        <v>1114</v>
      </c>
      <c r="P597" s="120">
        <v>45292</v>
      </c>
    </row>
    <row r="598" spans="1:16" s="15" customFormat="1" ht="409.5">
      <c r="A598" s="71" t="s">
        <v>1054</v>
      </c>
      <c r="B598" s="103" t="s">
        <v>1110</v>
      </c>
      <c r="C598" s="69" t="s">
        <v>2356</v>
      </c>
      <c r="D598" s="69"/>
      <c r="E598" s="54" t="s">
        <v>121</v>
      </c>
      <c r="F598" s="69" t="s">
        <v>2357</v>
      </c>
      <c r="G598" s="69" t="s">
        <v>173</v>
      </c>
      <c r="H598" s="71">
        <v>1</v>
      </c>
      <c r="I598" s="250">
        <v>99.6</v>
      </c>
      <c r="J598" s="24" t="s">
        <v>65</v>
      </c>
      <c r="K598" s="24" t="s">
        <v>71</v>
      </c>
      <c r="L598" s="96" t="s">
        <v>2358</v>
      </c>
      <c r="M598" s="24" t="s">
        <v>130</v>
      </c>
      <c r="N598" s="258">
        <v>99.6</v>
      </c>
      <c r="O598" s="24" t="s">
        <v>1114</v>
      </c>
      <c r="P598" s="120">
        <v>45292</v>
      </c>
    </row>
    <row r="599" spans="1:16" s="15" customFormat="1" ht="90">
      <c r="A599" s="71" t="s">
        <v>1406</v>
      </c>
      <c r="B599" s="103" t="s">
        <v>1407</v>
      </c>
      <c r="C599" s="69" t="s">
        <v>2359</v>
      </c>
      <c r="D599" s="69"/>
      <c r="E599" s="54" t="s">
        <v>538</v>
      </c>
      <c r="F599" s="69" t="s">
        <v>2360</v>
      </c>
      <c r="G599" s="69" t="s">
        <v>173</v>
      </c>
      <c r="H599" s="71">
        <v>1</v>
      </c>
      <c r="I599" s="250">
        <v>770</v>
      </c>
      <c r="J599" s="24" t="s">
        <v>72</v>
      </c>
      <c r="K599" s="24" t="s">
        <v>71</v>
      </c>
      <c r="L599" s="96" t="s">
        <v>2361</v>
      </c>
      <c r="M599" s="24" t="s">
        <v>130</v>
      </c>
      <c r="N599" s="258">
        <v>770</v>
      </c>
      <c r="O599" s="24" t="s">
        <v>1114</v>
      </c>
      <c r="P599" s="120">
        <v>45292</v>
      </c>
    </row>
    <row r="600" spans="1:16" s="15" customFormat="1" ht="195">
      <c r="A600" s="15" t="s">
        <v>1054</v>
      </c>
      <c r="B600" s="103" t="s">
        <v>1963</v>
      </c>
      <c r="C600" s="69" t="s">
        <v>2362</v>
      </c>
      <c r="D600" s="69"/>
      <c r="E600" s="54" t="s">
        <v>381</v>
      </c>
      <c r="F600" s="69" t="s">
        <v>2363</v>
      </c>
      <c r="G600" s="69" t="s">
        <v>173</v>
      </c>
      <c r="H600" s="71">
        <v>80</v>
      </c>
      <c r="I600" s="250">
        <v>40640</v>
      </c>
      <c r="J600" s="24" t="s">
        <v>72</v>
      </c>
      <c r="K600" s="24" t="s">
        <v>71</v>
      </c>
      <c r="L600" s="96" t="s">
        <v>2364</v>
      </c>
      <c r="M600" s="24" t="s">
        <v>130</v>
      </c>
      <c r="N600" s="258">
        <v>40640</v>
      </c>
      <c r="O600" s="24" t="s">
        <v>1114</v>
      </c>
      <c r="P600" s="120">
        <v>45292</v>
      </c>
    </row>
    <row r="601" spans="1:16" s="15" customFormat="1" ht="135">
      <c r="A601" s="71" t="s">
        <v>1054</v>
      </c>
      <c r="B601" s="103" t="s">
        <v>1001</v>
      </c>
      <c r="C601" s="69" t="s">
        <v>2365</v>
      </c>
      <c r="D601" s="69"/>
      <c r="E601" s="54" t="s">
        <v>121</v>
      </c>
      <c r="F601" s="69" t="s">
        <v>2366</v>
      </c>
      <c r="G601" s="69" t="s">
        <v>173</v>
      </c>
      <c r="H601" s="71">
        <v>120</v>
      </c>
      <c r="I601" s="250">
        <v>19575.599999999999</v>
      </c>
      <c r="J601" s="24" t="s">
        <v>72</v>
      </c>
      <c r="K601" s="24" t="s">
        <v>71</v>
      </c>
      <c r="L601" s="96" t="s">
        <v>2367</v>
      </c>
      <c r="M601" s="24" t="s">
        <v>130</v>
      </c>
      <c r="N601" s="258">
        <v>19575.599999999999</v>
      </c>
      <c r="O601" s="24" t="s">
        <v>1114</v>
      </c>
      <c r="P601" s="120">
        <v>45292</v>
      </c>
    </row>
    <row r="602" spans="1:16" s="15" customFormat="1" ht="180">
      <c r="A602" s="71" t="s">
        <v>1054</v>
      </c>
      <c r="B602" s="103" t="s">
        <v>1963</v>
      </c>
      <c r="C602" s="69" t="s">
        <v>2368</v>
      </c>
      <c r="D602" s="69"/>
      <c r="E602" s="54" t="s">
        <v>381</v>
      </c>
      <c r="F602" s="69" t="s">
        <v>2369</v>
      </c>
      <c r="G602" s="69" t="s">
        <v>173</v>
      </c>
      <c r="H602" s="71">
        <v>45</v>
      </c>
      <c r="I602" s="250">
        <v>11025</v>
      </c>
      <c r="J602" s="24" t="s">
        <v>72</v>
      </c>
      <c r="K602" s="24" t="s">
        <v>71</v>
      </c>
      <c r="L602" s="96" t="s">
        <v>2370</v>
      </c>
      <c r="M602" s="24" t="s">
        <v>130</v>
      </c>
      <c r="N602" s="258">
        <v>11025</v>
      </c>
      <c r="O602" s="24" t="s">
        <v>1114</v>
      </c>
      <c r="P602" s="120">
        <v>45292</v>
      </c>
    </row>
    <row r="603" spans="1:16" s="15" customFormat="1" ht="255">
      <c r="A603" s="71" t="s">
        <v>1054</v>
      </c>
      <c r="B603" s="103" t="s">
        <v>1001</v>
      </c>
      <c r="C603" s="69" t="s">
        <v>2371</v>
      </c>
      <c r="D603" s="69"/>
      <c r="E603" s="54" t="s">
        <v>121</v>
      </c>
      <c r="F603" s="69" t="s">
        <v>2372</v>
      </c>
      <c r="G603" s="69" t="s">
        <v>173</v>
      </c>
      <c r="H603" s="71">
        <v>173</v>
      </c>
      <c r="I603" s="250">
        <v>13062.1</v>
      </c>
      <c r="J603" s="24" t="s">
        <v>65</v>
      </c>
      <c r="K603" s="24" t="s">
        <v>71</v>
      </c>
      <c r="L603" s="96" t="s">
        <v>2373</v>
      </c>
      <c r="M603" s="24" t="s">
        <v>130</v>
      </c>
      <c r="N603" s="258">
        <v>13062.1</v>
      </c>
      <c r="O603" s="24" t="s">
        <v>1114</v>
      </c>
      <c r="P603" s="120">
        <v>45292</v>
      </c>
    </row>
    <row r="604" spans="1:16" s="15" customFormat="1" ht="409.5">
      <c r="A604" s="71" t="s">
        <v>1054</v>
      </c>
      <c r="B604" s="103" t="s">
        <v>1001</v>
      </c>
      <c r="C604" s="69" t="s">
        <v>2374</v>
      </c>
      <c r="D604" s="69"/>
      <c r="E604" s="54" t="s">
        <v>121</v>
      </c>
      <c r="F604" s="69" t="s">
        <v>2375</v>
      </c>
      <c r="G604" s="69" t="s">
        <v>173</v>
      </c>
      <c r="H604" s="71" t="s">
        <v>2376</v>
      </c>
      <c r="I604" s="250">
        <v>43202.5</v>
      </c>
      <c r="J604" s="24" t="s">
        <v>65</v>
      </c>
      <c r="K604" s="24" t="s">
        <v>82</v>
      </c>
      <c r="L604" s="96" t="s">
        <v>2377</v>
      </c>
      <c r="M604" s="24" t="s">
        <v>130</v>
      </c>
      <c r="N604" s="258">
        <v>43202.5</v>
      </c>
      <c r="O604" s="24" t="s">
        <v>1114</v>
      </c>
      <c r="P604" s="120">
        <v>45292</v>
      </c>
    </row>
    <row r="605" spans="1:16" s="15" customFormat="1" ht="90">
      <c r="A605" s="71" t="s">
        <v>1347</v>
      </c>
      <c r="B605" s="103" t="s">
        <v>1348</v>
      </c>
      <c r="C605" s="69" t="s">
        <v>2378</v>
      </c>
      <c r="D605" s="69"/>
      <c r="E605" s="54" t="s">
        <v>121</v>
      </c>
      <c r="F605" s="69" t="s">
        <v>2379</v>
      </c>
      <c r="G605" s="69" t="s">
        <v>173</v>
      </c>
      <c r="H605" s="71">
        <v>4</v>
      </c>
      <c r="I605" s="250">
        <v>260</v>
      </c>
      <c r="J605" s="24" t="s">
        <v>65</v>
      </c>
      <c r="K605" s="24" t="s">
        <v>71</v>
      </c>
      <c r="L605" s="96" t="s">
        <v>2380</v>
      </c>
      <c r="M605" s="24" t="s">
        <v>130</v>
      </c>
      <c r="N605" s="258">
        <v>260</v>
      </c>
      <c r="O605" s="24" t="s">
        <v>1114</v>
      </c>
      <c r="P605" s="120">
        <v>45292</v>
      </c>
    </row>
    <row r="606" spans="1:16" s="15" customFormat="1" ht="60">
      <c r="A606" s="71" t="s">
        <v>1406</v>
      </c>
      <c r="B606" s="103" t="s">
        <v>1407</v>
      </c>
      <c r="C606" s="69" t="s">
        <v>2381</v>
      </c>
      <c r="D606" s="69"/>
      <c r="E606" s="54" t="s">
        <v>121</v>
      </c>
      <c r="F606" s="69" t="s">
        <v>2382</v>
      </c>
      <c r="G606" s="69" t="s">
        <v>173</v>
      </c>
      <c r="H606" s="71">
        <v>6</v>
      </c>
      <c r="I606" s="250">
        <v>1559.4</v>
      </c>
      <c r="J606" s="24" t="s">
        <v>65</v>
      </c>
      <c r="K606" s="24" t="s">
        <v>71</v>
      </c>
      <c r="L606" s="96" t="s">
        <v>2383</v>
      </c>
      <c r="M606" s="24" t="s">
        <v>130</v>
      </c>
      <c r="N606" s="258">
        <v>1559.4</v>
      </c>
      <c r="O606" s="24" t="s">
        <v>1114</v>
      </c>
      <c r="P606" s="120">
        <v>45292</v>
      </c>
    </row>
    <row r="607" spans="1:16" s="15" customFormat="1" ht="105">
      <c r="A607" s="71" t="s">
        <v>1714</v>
      </c>
      <c r="B607" s="103" t="s">
        <v>1715</v>
      </c>
      <c r="C607" s="69" t="s">
        <v>2384</v>
      </c>
      <c r="D607" s="69"/>
      <c r="E607" s="54" t="s">
        <v>121</v>
      </c>
      <c r="F607" s="69" t="s">
        <v>2385</v>
      </c>
      <c r="G607" s="69" t="s">
        <v>173</v>
      </c>
      <c r="H607" s="71">
        <v>4</v>
      </c>
      <c r="I607" s="250">
        <v>2600</v>
      </c>
      <c r="J607" s="24" t="s">
        <v>72</v>
      </c>
      <c r="K607" s="24" t="s">
        <v>71</v>
      </c>
      <c r="L607" s="96" t="s">
        <v>2386</v>
      </c>
      <c r="M607" s="24" t="s">
        <v>130</v>
      </c>
      <c r="N607" s="258">
        <v>2600</v>
      </c>
      <c r="O607" s="24" t="s">
        <v>1114</v>
      </c>
      <c r="P607" s="120">
        <v>45292</v>
      </c>
    </row>
    <row r="608" spans="1:16" s="15" customFormat="1" ht="135">
      <c r="A608" s="71" t="s">
        <v>1054</v>
      </c>
      <c r="B608" s="103" t="s">
        <v>201</v>
      </c>
      <c r="C608" s="69" t="s">
        <v>2387</v>
      </c>
      <c r="D608" s="69"/>
      <c r="E608" s="54" t="s">
        <v>180</v>
      </c>
      <c r="F608" s="69" t="s">
        <v>2388</v>
      </c>
      <c r="G608" s="69" t="s">
        <v>173</v>
      </c>
      <c r="H608" s="71" t="s">
        <v>2389</v>
      </c>
      <c r="I608" s="250">
        <v>5022</v>
      </c>
      <c r="J608" s="24" t="s">
        <v>65</v>
      </c>
      <c r="K608" s="24" t="s">
        <v>71</v>
      </c>
      <c r="L608" s="96" t="s">
        <v>2390</v>
      </c>
      <c r="M608" s="24" t="s">
        <v>1065</v>
      </c>
      <c r="N608" s="258">
        <v>5022</v>
      </c>
      <c r="O608" s="24" t="s">
        <v>1114</v>
      </c>
      <c r="P608" s="120">
        <v>45292</v>
      </c>
    </row>
    <row r="609" spans="1:16" s="15" customFormat="1" ht="105">
      <c r="A609" s="71" t="s">
        <v>1054</v>
      </c>
      <c r="B609" s="103" t="s">
        <v>1963</v>
      </c>
      <c r="C609" s="69" t="s">
        <v>2391</v>
      </c>
      <c r="D609" s="69"/>
      <c r="E609" s="54" t="s">
        <v>381</v>
      </c>
      <c r="F609" s="69" t="s">
        <v>2392</v>
      </c>
      <c r="G609" s="69" t="s">
        <v>173</v>
      </c>
      <c r="H609" s="71">
        <v>50</v>
      </c>
      <c r="I609" s="250">
        <v>650</v>
      </c>
      <c r="J609" s="24" t="s">
        <v>65</v>
      </c>
      <c r="K609" s="24" t="s">
        <v>71</v>
      </c>
      <c r="L609" s="96" t="s">
        <v>2393</v>
      </c>
      <c r="M609" s="24" t="s">
        <v>130</v>
      </c>
      <c r="N609" s="258">
        <v>650</v>
      </c>
      <c r="O609" s="24" t="s">
        <v>1114</v>
      </c>
      <c r="P609" s="120">
        <v>45292</v>
      </c>
    </row>
    <row r="610" spans="1:16" s="15" customFormat="1" ht="150">
      <c r="A610" s="71" t="s">
        <v>1054</v>
      </c>
      <c r="B610" s="103" t="s">
        <v>1001</v>
      </c>
      <c r="C610" s="69" t="s">
        <v>2394</v>
      </c>
      <c r="D610" s="69"/>
      <c r="E610" s="54" t="s">
        <v>121</v>
      </c>
      <c r="F610" s="69" t="s">
        <v>2395</v>
      </c>
      <c r="G610" s="69" t="s">
        <v>173</v>
      </c>
      <c r="H610" s="71">
        <v>100</v>
      </c>
      <c r="I610" s="250">
        <v>500</v>
      </c>
      <c r="J610" s="24" t="s">
        <v>65</v>
      </c>
      <c r="K610" s="24" t="s">
        <v>71</v>
      </c>
      <c r="L610" s="96" t="s">
        <v>2396</v>
      </c>
      <c r="M610" s="24" t="s">
        <v>130</v>
      </c>
      <c r="N610" s="258">
        <v>500</v>
      </c>
      <c r="O610" s="24" t="s">
        <v>1114</v>
      </c>
      <c r="P610" s="120">
        <v>45292</v>
      </c>
    </row>
    <row r="611" spans="1:16" s="15" customFormat="1" ht="75">
      <c r="A611" s="71" t="s">
        <v>1714</v>
      </c>
      <c r="B611" s="103" t="s">
        <v>1715</v>
      </c>
      <c r="C611" s="69" t="s">
        <v>2397</v>
      </c>
      <c r="D611" s="69"/>
      <c r="E611" s="54" t="s">
        <v>538</v>
      </c>
      <c r="F611" s="69" t="s">
        <v>2398</v>
      </c>
      <c r="G611" s="69" t="s">
        <v>173</v>
      </c>
      <c r="H611" s="71">
        <v>5</v>
      </c>
      <c r="I611" s="250">
        <v>140</v>
      </c>
      <c r="J611" s="24" t="s">
        <v>65</v>
      </c>
      <c r="K611" s="24" t="s">
        <v>90</v>
      </c>
      <c r="L611" s="96" t="s">
        <v>2399</v>
      </c>
      <c r="M611" s="24" t="s">
        <v>130</v>
      </c>
      <c r="N611" s="258">
        <v>140</v>
      </c>
      <c r="O611" s="24" t="s">
        <v>1114</v>
      </c>
      <c r="P611" s="120">
        <v>45292</v>
      </c>
    </row>
    <row r="612" spans="1:16" s="15" customFormat="1" ht="300">
      <c r="A612" s="71" t="s">
        <v>1202</v>
      </c>
      <c r="B612" s="103" t="s">
        <v>1203</v>
      </c>
      <c r="C612" s="69" t="s">
        <v>2400</v>
      </c>
      <c r="D612" s="69"/>
      <c r="E612" s="54" t="s">
        <v>121</v>
      </c>
      <c r="F612" s="69" t="s">
        <v>2401</v>
      </c>
      <c r="G612" s="69" t="s">
        <v>173</v>
      </c>
      <c r="H612" s="71">
        <v>12</v>
      </c>
      <c r="I612" s="250">
        <v>95.88</v>
      </c>
      <c r="J612" s="24" t="s">
        <v>65</v>
      </c>
      <c r="K612" s="24" t="s">
        <v>90</v>
      </c>
      <c r="L612" s="96" t="s">
        <v>2402</v>
      </c>
      <c r="M612" s="24" t="s">
        <v>130</v>
      </c>
      <c r="N612" s="258">
        <v>95.88</v>
      </c>
      <c r="O612" s="24" t="s">
        <v>1114</v>
      </c>
      <c r="P612" s="120">
        <v>45292</v>
      </c>
    </row>
    <row r="613" spans="1:16" s="15" customFormat="1" ht="195">
      <c r="A613" s="71" t="s">
        <v>1054</v>
      </c>
      <c r="B613" s="103" t="s">
        <v>1001</v>
      </c>
      <c r="C613" s="69" t="s">
        <v>2403</v>
      </c>
      <c r="D613" s="69"/>
      <c r="E613" s="54" t="s">
        <v>121</v>
      </c>
      <c r="F613" s="69" t="s">
        <v>2404</v>
      </c>
      <c r="G613" s="69" t="s">
        <v>173</v>
      </c>
      <c r="H613" s="71">
        <v>300</v>
      </c>
      <c r="I613" s="250">
        <v>1962</v>
      </c>
      <c r="J613" s="24" t="s">
        <v>65</v>
      </c>
      <c r="K613" s="24" t="s">
        <v>71</v>
      </c>
      <c r="L613" s="96" t="s">
        <v>2405</v>
      </c>
      <c r="M613" s="24" t="s">
        <v>130</v>
      </c>
      <c r="N613" s="258">
        <v>1962</v>
      </c>
      <c r="O613" s="24" t="s">
        <v>1114</v>
      </c>
      <c r="P613" s="120">
        <v>45292</v>
      </c>
    </row>
    <row r="614" spans="1:16" s="15" customFormat="1" ht="135">
      <c r="A614" s="71" t="s">
        <v>1054</v>
      </c>
      <c r="B614" s="103" t="s">
        <v>1001</v>
      </c>
      <c r="C614" s="69" t="s">
        <v>2406</v>
      </c>
      <c r="D614" s="69"/>
      <c r="E614" s="54" t="s">
        <v>121</v>
      </c>
      <c r="F614" s="69" t="s">
        <v>2407</v>
      </c>
      <c r="G614" s="69" t="s">
        <v>173</v>
      </c>
      <c r="H614" s="71">
        <v>70</v>
      </c>
      <c r="I614" s="250">
        <v>20930</v>
      </c>
      <c r="J614" s="24" t="s">
        <v>65</v>
      </c>
      <c r="K614" s="24" t="s">
        <v>71</v>
      </c>
      <c r="L614" s="96" t="s">
        <v>2408</v>
      </c>
      <c r="M614" s="24" t="s">
        <v>130</v>
      </c>
      <c r="N614" s="258">
        <v>20930</v>
      </c>
      <c r="O614" s="24" t="s">
        <v>1114</v>
      </c>
      <c r="P614" s="120">
        <v>45292</v>
      </c>
    </row>
    <row r="615" spans="1:16" s="15" customFormat="1" ht="240">
      <c r="A615" s="71" t="s">
        <v>1456</v>
      </c>
      <c r="B615" s="103" t="s">
        <v>1457</v>
      </c>
      <c r="C615" s="69" t="s">
        <v>2409</v>
      </c>
      <c r="D615" s="69"/>
      <c r="E615" s="54" t="s">
        <v>121</v>
      </c>
      <c r="F615" s="69" t="s">
        <v>2410</v>
      </c>
      <c r="G615" s="69" t="s">
        <v>173</v>
      </c>
      <c r="H615" s="71">
        <v>100</v>
      </c>
      <c r="I615" s="250">
        <v>1400</v>
      </c>
      <c r="J615" s="24" t="s">
        <v>65</v>
      </c>
      <c r="K615" s="24" t="s">
        <v>71</v>
      </c>
      <c r="L615" s="96" t="s">
        <v>2411</v>
      </c>
      <c r="M615" s="24" t="s">
        <v>130</v>
      </c>
      <c r="N615" s="258">
        <v>1400</v>
      </c>
      <c r="O615" s="24" t="s">
        <v>1114</v>
      </c>
      <c r="P615" s="120">
        <v>45292</v>
      </c>
    </row>
    <row r="616" spans="1:16" s="15" customFormat="1" ht="135">
      <c r="A616" s="71" t="s">
        <v>1054</v>
      </c>
      <c r="B616" s="103" t="s">
        <v>201</v>
      </c>
      <c r="C616" s="69" t="s">
        <v>2412</v>
      </c>
      <c r="D616" s="69"/>
      <c r="E616" s="54" t="s">
        <v>121</v>
      </c>
      <c r="F616" s="69" t="s">
        <v>2413</v>
      </c>
      <c r="G616" s="69" t="s">
        <v>173</v>
      </c>
      <c r="H616" s="71">
        <v>432</v>
      </c>
      <c r="I616" s="250">
        <v>9901.44</v>
      </c>
      <c r="J616" s="24" t="s">
        <v>65</v>
      </c>
      <c r="K616" s="24" t="s">
        <v>71</v>
      </c>
      <c r="L616" s="96" t="s">
        <v>2414</v>
      </c>
      <c r="M616" s="24" t="s">
        <v>130</v>
      </c>
      <c r="N616" s="258">
        <v>9901.44</v>
      </c>
      <c r="O616" s="24" t="s">
        <v>1114</v>
      </c>
      <c r="P616" s="120">
        <v>45292</v>
      </c>
    </row>
    <row r="617" spans="1:16" s="15" customFormat="1" ht="90">
      <c r="A617" s="71" t="s">
        <v>1456</v>
      </c>
      <c r="B617" s="103" t="s">
        <v>1457</v>
      </c>
      <c r="C617" s="69" t="s">
        <v>2415</v>
      </c>
      <c r="D617" s="69"/>
      <c r="E617" s="54" t="s">
        <v>121</v>
      </c>
      <c r="F617" s="69" t="s">
        <v>2416</v>
      </c>
      <c r="G617" s="69" t="s">
        <v>173</v>
      </c>
      <c r="H617" s="71">
        <v>100</v>
      </c>
      <c r="I617" s="250">
        <v>440</v>
      </c>
      <c r="J617" s="24" t="s">
        <v>65</v>
      </c>
      <c r="K617" s="24" t="s">
        <v>71</v>
      </c>
      <c r="L617" s="96" t="s">
        <v>2417</v>
      </c>
      <c r="M617" s="24" t="s">
        <v>130</v>
      </c>
      <c r="N617" s="258">
        <v>440</v>
      </c>
      <c r="O617" s="24" t="s">
        <v>1114</v>
      </c>
      <c r="P617" s="120">
        <v>45292</v>
      </c>
    </row>
    <row r="618" spans="1:16" s="15" customFormat="1" ht="150">
      <c r="A618" s="71" t="s">
        <v>1054</v>
      </c>
      <c r="B618" s="103" t="s">
        <v>1001</v>
      </c>
      <c r="C618" s="69" t="s">
        <v>2418</v>
      </c>
      <c r="D618" s="69"/>
      <c r="E618" s="54" t="s">
        <v>121</v>
      </c>
      <c r="F618" s="69" t="s">
        <v>2419</v>
      </c>
      <c r="G618" s="69" t="s">
        <v>173</v>
      </c>
      <c r="H618" s="71">
        <v>3</v>
      </c>
      <c r="I618" s="250">
        <v>1450.62</v>
      </c>
      <c r="J618" s="24" t="s">
        <v>65</v>
      </c>
      <c r="K618" s="24" t="s">
        <v>71</v>
      </c>
      <c r="L618" s="96" t="s">
        <v>2420</v>
      </c>
      <c r="M618" s="24" t="s">
        <v>130</v>
      </c>
      <c r="N618" s="258">
        <v>1450.62</v>
      </c>
      <c r="O618" s="24" t="s">
        <v>1114</v>
      </c>
      <c r="P618" s="120">
        <v>45292</v>
      </c>
    </row>
    <row r="619" spans="1:16" s="15" customFormat="1" ht="165">
      <c r="A619" s="71" t="s">
        <v>1354</v>
      </c>
      <c r="B619" s="103" t="s">
        <v>1355</v>
      </c>
      <c r="C619" s="69" t="s">
        <v>2421</v>
      </c>
      <c r="D619" s="69"/>
      <c r="E619" s="54" t="s">
        <v>121</v>
      </c>
      <c r="F619" s="69" t="s">
        <v>2422</v>
      </c>
      <c r="G619" s="69" t="s">
        <v>173</v>
      </c>
      <c r="H619" s="69" t="s">
        <v>2423</v>
      </c>
      <c r="I619" s="250">
        <v>4520</v>
      </c>
      <c r="J619" s="24" t="s">
        <v>65</v>
      </c>
      <c r="K619" s="24" t="s">
        <v>90</v>
      </c>
      <c r="L619" s="96" t="s">
        <v>2424</v>
      </c>
      <c r="M619" s="24" t="s">
        <v>130</v>
      </c>
      <c r="N619" s="258">
        <v>4520</v>
      </c>
      <c r="O619" s="24" t="s">
        <v>1114</v>
      </c>
      <c r="P619" s="120">
        <v>45292</v>
      </c>
    </row>
    <row r="620" spans="1:16" s="15" customFormat="1" ht="360">
      <c r="A620" s="71" t="s">
        <v>1759</v>
      </c>
      <c r="B620" s="103" t="s">
        <v>1760</v>
      </c>
      <c r="C620" s="69" t="s">
        <v>2425</v>
      </c>
      <c r="D620" s="69"/>
      <c r="E620" s="54" t="s">
        <v>121</v>
      </c>
      <c r="F620" s="69" t="s">
        <v>2426</v>
      </c>
      <c r="G620" s="69" t="s">
        <v>173</v>
      </c>
      <c r="H620" s="69" t="s">
        <v>2427</v>
      </c>
      <c r="I620" s="250">
        <v>1333.9</v>
      </c>
      <c r="J620" s="24" t="s">
        <v>65</v>
      </c>
      <c r="K620" s="24" t="s">
        <v>71</v>
      </c>
      <c r="L620" s="96" t="s">
        <v>2428</v>
      </c>
      <c r="M620" s="24" t="s">
        <v>130</v>
      </c>
      <c r="N620" s="258">
        <v>1333.9</v>
      </c>
      <c r="O620" s="24" t="s">
        <v>1114</v>
      </c>
      <c r="P620" s="120">
        <v>45292</v>
      </c>
    </row>
    <row r="621" spans="1:16" s="15" customFormat="1" ht="105">
      <c r="A621" s="71" t="s">
        <v>1555</v>
      </c>
      <c r="B621" s="103" t="s">
        <v>1556</v>
      </c>
      <c r="C621" s="69" t="s">
        <v>2429</v>
      </c>
      <c r="D621" s="69"/>
      <c r="E621" s="54" t="s">
        <v>360</v>
      </c>
      <c r="F621" s="69" t="s">
        <v>2430</v>
      </c>
      <c r="G621" s="69" t="s">
        <v>238</v>
      </c>
      <c r="H621" s="71">
        <v>3</v>
      </c>
      <c r="I621" s="250">
        <v>1352.92</v>
      </c>
      <c r="J621" s="24" t="s">
        <v>65</v>
      </c>
      <c r="K621" s="24" t="s">
        <v>71</v>
      </c>
      <c r="L621" s="96" t="s">
        <v>2431</v>
      </c>
      <c r="M621" s="24" t="s">
        <v>130</v>
      </c>
      <c r="N621" s="258">
        <v>1352.92</v>
      </c>
      <c r="O621" s="24" t="s">
        <v>1114</v>
      </c>
      <c r="P621" s="120">
        <v>45292</v>
      </c>
    </row>
    <row r="622" spans="1:16" s="15" customFormat="1" ht="240">
      <c r="A622" s="71" t="s">
        <v>1782</v>
      </c>
      <c r="B622" s="103" t="s">
        <v>1783</v>
      </c>
      <c r="C622" s="69" t="s">
        <v>2432</v>
      </c>
      <c r="D622" s="69"/>
      <c r="E622" s="54" t="s">
        <v>121</v>
      </c>
      <c r="F622" s="69" t="s">
        <v>2433</v>
      </c>
      <c r="G622" s="69" t="s">
        <v>173</v>
      </c>
      <c r="H622" s="71">
        <v>9</v>
      </c>
      <c r="I622" s="250">
        <v>1440</v>
      </c>
      <c r="J622" s="24" t="s">
        <v>65</v>
      </c>
      <c r="K622" s="24" t="s">
        <v>82</v>
      </c>
      <c r="L622" s="96" t="s">
        <v>2434</v>
      </c>
      <c r="M622" s="24" t="s">
        <v>1065</v>
      </c>
      <c r="N622" s="258">
        <v>1440</v>
      </c>
      <c r="O622" s="24" t="s">
        <v>1114</v>
      </c>
      <c r="P622" s="120">
        <v>45292</v>
      </c>
    </row>
    <row r="623" spans="1:16" s="15" customFormat="1" ht="150">
      <c r="A623" s="71" t="s">
        <v>1054</v>
      </c>
      <c r="B623" s="103" t="s">
        <v>1963</v>
      </c>
      <c r="C623" s="69" t="s">
        <v>2435</v>
      </c>
      <c r="D623" s="69"/>
      <c r="E623" s="54" t="s">
        <v>381</v>
      </c>
      <c r="F623" s="69" t="s">
        <v>2436</v>
      </c>
      <c r="G623" s="69" t="s">
        <v>173</v>
      </c>
      <c r="H623" s="71">
        <v>3</v>
      </c>
      <c r="I623" s="250">
        <v>3684</v>
      </c>
      <c r="J623" s="24" t="s">
        <v>72</v>
      </c>
      <c r="K623" s="24" t="s">
        <v>71</v>
      </c>
      <c r="L623" s="96" t="s">
        <v>2437</v>
      </c>
      <c r="M623" s="24" t="s">
        <v>130</v>
      </c>
      <c r="N623" s="258">
        <v>3684</v>
      </c>
      <c r="O623" s="24" t="s">
        <v>1114</v>
      </c>
      <c r="P623" s="120">
        <v>45292</v>
      </c>
    </row>
    <row r="624" spans="1:16" s="15" customFormat="1" ht="270">
      <c r="A624" s="71" t="s">
        <v>1054</v>
      </c>
      <c r="B624" s="103" t="s">
        <v>1001</v>
      </c>
      <c r="C624" s="69" t="s">
        <v>2438</v>
      </c>
      <c r="D624" s="69"/>
      <c r="E624" s="54" t="s">
        <v>121</v>
      </c>
      <c r="F624" s="69" t="s">
        <v>2439</v>
      </c>
      <c r="G624" s="69" t="s">
        <v>173</v>
      </c>
      <c r="H624" s="71">
        <v>60</v>
      </c>
      <c r="I624" s="250">
        <v>32700</v>
      </c>
      <c r="J624" s="24" t="s">
        <v>65</v>
      </c>
      <c r="K624" s="24" t="s">
        <v>71</v>
      </c>
      <c r="L624" s="96" t="s">
        <v>2440</v>
      </c>
      <c r="M624" s="24" t="s">
        <v>130</v>
      </c>
      <c r="N624" s="258">
        <v>32700</v>
      </c>
      <c r="O624" s="24" t="s">
        <v>1114</v>
      </c>
      <c r="P624" s="120">
        <v>45292</v>
      </c>
    </row>
    <row r="625" spans="1:16" s="15" customFormat="1" ht="409.5">
      <c r="A625" s="71" t="s">
        <v>1054</v>
      </c>
      <c r="B625" s="103" t="s">
        <v>2219</v>
      </c>
      <c r="C625" s="69" t="s">
        <v>2441</v>
      </c>
      <c r="D625" s="69"/>
      <c r="E625" s="54" t="s">
        <v>381</v>
      </c>
      <c r="F625" s="69" t="s">
        <v>2442</v>
      </c>
      <c r="G625" s="69" t="s">
        <v>173</v>
      </c>
      <c r="H625" s="71">
        <v>1</v>
      </c>
      <c r="I625" s="250">
        <v>6730</v>
      </c>
      <c r="J625" s="24" t="s">
        <v>65</v>
      </c>
      <c r="K625" s="24" t="s">
        <v>71</v>
      </c>
      <c r="L625" s="96" t="s">
        <v>2443</v>
      </c>
      <c r="M625" s="24" t="s">
        <v>130</v>
      </c>
      <c r="N625" s="258">
        <v>6730</v>
      </c>
      <c r="O625" s="24" t="s">
        <v>1114</v>
      </c>
      <c r="P625" s="120">
        <v>45292</v>
      </c>
    </row>
    <row r="626" spans="1:16" s="15" customFormat="1" ht="135">
      <c r="A626" s="71" t="s">
        <v>1304</v>
      </c>
      <c r="B626" s="103" t="s">
        <v>1305</v>
      </c>
      <c r="C626" s="69" t="s">
        <v>2444</v>
      </c>
      <c r="D626" s="69"/>
      <c r="E626" s="54" t="s">
        <v>121</v>
      </c>
      <c r="F626" s="69" t="s">
        <v>2445</v>
      </c>
      <c r="G626" s="69" t="s">
        <v>173</v>
      </c>
      <c r="H626" s="71">
        <v>7</v>
      </c>
      <c r="I626" s="250">
        <v>1533</v>
      </c>
      <c r="J626" s="24" t="s">
        <v>65</v>
      </c>
      <c r="K626" s="24" t="s">
        <v>71</v>
      </c>
      <c r="L626" s="96" t="s">
        <v>2446</v>
      </c>
      <c r="M626" s="24" t="s">
        <v>130</v>
      </c>
      <c r="N626" s="258">
        <v>1533</v>
      </c>
      <c r="O626" s="24" t="s">
        <v>1114</v>
      </c>
      <c r="P626" s="120">
        <v>45292</v>
      </c>
    </row>
    <row r="627" spans="1:16" s="15" customFormat="1" ht="285">
      <c r="A627" s="71" t="s">
        <v>1803</v>
      </c>
      <c r="B627" s="103" t="s">
        <v>1804</v>
      </c>
      <c r="C627" s="69" t="s">
        <v>2447</v>
      </c>
      <c r="D627" s="69"/>
      <c r="E627" s="54" t="s">
        <v>538</v>
      </c>
      <c r="F627" s="69" t="s">
        <v>2448</v>
      </c>
      <c r="G627" s="69" t="s">
        <v>173</v>
      </c>
      <c r="H627" s="71">
        <v>1</v>
      </c>
      <c r="I627" s="250">
        <v>1300</v>
      </c>
      <c r="J627" s="24" t="s">
        <v>65</v>
      </c>
      <c r="K627" s="24" t="s">
        <v>71</v>
      </c>
      <c r="L627" s="96" t="s">
        <v>2328</v>
      </c>
      <c r="M627" s="24" t="s">
        <v>130</v>
      </c>
      <c r="N627" s="258">
        <v>1300</v>
      </c>
      <c r="O627" s="24" t="s">
        <v>1114</v>
      </c>
      <c r="P627" s="120">
        <v>45292</v>
      </c>
    </row>
    <row r="628" spans="1:16" s="15" customFormat="1" ht="255">
      <c r="A628" s="71" t="s">
        <v>1702</v>
      </c>
      <c r="B628" s="103" t="s">
        <v>1703</v>
      </c>
      <c r="C628" s="69" t="s">
        <v>2449</v>
      </c>
      <c r="D628" s="69"/>
      <c r="E628" s="54" t="s">
        <v>121</v>
      </c>
      <c r="F628" s="69" t="s">
        <v>2450</v>
      </c>
      <c r="G628" s="69" t="s">
        <v>173</v>
      </c>
      <c r="H628" s="71">
        <v>6</v>
      </c>
      <c r="I628" s="250">
        <v>215.4</v>
      </c>
      <c r="J628" s="24" t="s">
        <v>65</v>
      </c>
      <c r="K628" s="24" t="s">
        <v>90</v>
      </c>
      <c r="L628" s="96" t="s">
        <v>2451</v>
      </c>
      <c r="M628" s="24" t="s">
        <v>130</v>
      </c>
      <c r="N628" s="258">
        <v>215.4</v>
      </c>
      <c r="O628" s="24" t="s">
        <v>1114</v>
      </c>
      <c r="P628" s="120">
        <v>45292</v>
      </c>
    </row>
    <row r="629" spans="1:16" s="15" customFormat="1" ht="240">
      <c r="A629" s="71" t="s">
        <v>1456</v>
      </c>
      <c r="B629" s="103" t="s">
        <v>1457</v>
      </c>
      <c r="C629" s="69" t="s">
        <v>2452</v>
      </c>
      <c r="D629" s="69"/>
      <c r="E629" s="54" t="s">
        <v>121</v>
      </c>
      <c r="F629" s="69" t="s">
        <v>2453</v>
      </c>
      <c r="G629" s="69" t="s">
        <v>173</v>
      </c>
      <c r="H629" s="71">
        <v>10</v>
      </c>
      <c r="I629" s="250">
        <v>2380</v>
      </c>
      <c r="J629" s="24" t="s">
        <v>65</v>
      </c>
      <c r="K629" s="24" t="s">
        <v>82</v>
      </c>
      <c r="L629" s="96" t="s">
        <v>2454</v>
      </c>
      <c r="M629" s="24" t="s">
        <v>1065</v>
      </c>
      <c r="N629" s="258">
        <v>2380</v>
      </c>
      <c r="O629" s="24" t="s">
        <v>1114</v>
      </c>
      <c r="P629" s="120">
        <v>45292</v>
      </c>
    </row>
    <row r="630" spans="1:16" s="15" customFormat="1" ht="45">
      <c r="A630" s="71" t="s">
        <v>1393</v>
      </c>
      <c r="B630" s="103" t="s">
        <v>1394</v>
      </c>
      <c r="C630" s="72" t="s">
        <v>1216</v>
      </c>
      <c r="D630" s="73">
        <v>3417</v>
      </c>
      <c r="E630" s="98" t="s">
        <v>121</v>
      </c>
      <c r="F630" s="72" t="s">
        <v>1217</v>
      </c>
      <c r="G630" s="73" t="s">
        <v>238</v>
      </c>
      <c r="H630" s="74">
        <v>2</v>
      </c>
      <c r="I630" s="252">
        <v>1029.46</v>
      </c>
      <c r="J630" s="74" t="s">
        <v>65</v>
      </c>
      <c r="K630" s="74" t="s">
        <v>71</v>
      </c>
      <c r="L630" s="74" t="s">
        <v>2455</v>
      </c>
      <c r="M630" s="24" t="s">
        <v>130</v>
      </c>
      <c r="N630" s="258">
        <v>1029.46</v>
      </c>
      <c r="O630" s="24" t="s">
        <v>1114</v>
      </c>
      <c r="P630" s="120">
        <v>45292</v>
      </c>
    </row>
    <row r="631" spans="1:16" s="15" customFormat="1" ht="60">
      <c r="A631" s="71" t="s">
        <v>1257</v>
      </c>
      <c r="B631" s="103" t="s">
        <v>1258</v>
      </c>
      <c r="C631" s="69" t="s">
        <v>2456</v>
      </c>
      <c r="D631" s="69"/>
      <c r="E631" s="54" t="s">
        <v>381</v>
      </c>
      <c r="F631" s="69" t="s">
        <v>2457</v>
      </c>
      <c r="G631" s="69" t="s">
        <v>173</v>
      </c>
      <c r="H631" s="71">
        <v>1</v>
      </c>
      <c r="I631" s="250">
        <v>2973.91</v>
      </c>
      <c r="J631" s="24" t="s">
        <v>65</v>
      </c>
      <c r="K631" s="24" t="s">
        <v>71</v>
      </c>
      <c r="L631" s="96" t="s">
        <v>2458</v>
      </c>
      <c r="M631" s="24" t="s">
        <v>130</v>
      </c>
      <c r="N631" s="258">
        <v>2973.91</v>
      </c>
      <c r="O631" s="24" t="s">
        <v>1114</v>
      </c>
      <c r="P631" s="120">
        <v>45292</v>
      </c>
    </row>
    <row r="632" spans="1:16" s="15" customFormat="1" ht="105">
      <c r="A632" s="71" t="s">
        <v>1326</v>
      </c>
      <c r="B632" s="103" t="s">
        <v>1327</v>
      </c>
      <c r="C632" s="69" t="s">
        <v>2459</v>
      </c>
      <c r="D632" s="69"/>
      <c r="E632" s="54" t="s">
        <v>381</v>
      </c>
      <c r="F632" s="69" t="s">
        <v>2460</v>
      </c>
      <c r="G632" s="69" t="s">
        <v>173</v>
      </c>
      <c r="H632" s="71">
        <v>1</v>
      </c>
      <c r="I632" s="250">
        <v>1215</v>
      </c>
      <c r="J632" s="24" t="s">
        <v>72</v>
      </c>
      <c r="K632" s="24" t="s">
        <v>71</v>
      </c>
      <c r="L632" s="96" t="s">
        <v>2461</v>
      </c>
      <c r="M632" s="24" t="s">
        <v>130</v>
      </c>
      <c r="N632" s="258">
        <v>1215</v>
      </c>
      <c r="O632" s="24" t="s">
        <v>1114</v>
      </c>
      <c r="P632" s="120">
        <v>45292</v>
      </c>
    </row>
    <row r="633" spans="1:16" s="15" customFormat="1" ht="60">
      <c r="A633" s="71" t="s">
        <v>1406</v>
      </c>
      <c r="B633" s="103" t="s">
        <v>1407</v>
      </c>
      <c r="C633" s="103" t="s">
        <v>2462</v>
      </c>
      <c r="D633" s="69"/>
      <c r="E633" s="54" t="s">
        <v>121</v>
      </c>
      <c r="F633" s="69" t="s">
        <v>2463</v>
      </c>
      <c r="G633" s="69" t="s">
        <v>173</v>
      </c>
      <c r="H633" s="71">
        <v>30</v>
      </c>
      <c r="I633" s="250">
        <v>129</v>
      </c>
      <c r="J633" s="24" t="s">
        <v>65</v>
      </c>
      <c r="K633" s="24" t="s">
        <v>90</v>
      </c>
      <c r="L633" s="96" t="s">
        <v>2464</v>
      </c>
      <c r="M633" s="24" t="s">
        <v>130</v>
      </c>
      <c r="N633" s="258">
        <v>129</v>
      </c>
      <c r="O633" s="24" t="s">
        <v>1114</v>
      </c>
      <c r="P633" s="120">
        <v>45292</v>
      </c>
    </row>
    <row r="634" spans="1:16" s="15" customFormat="1" ht="90">
      <c r="A634" s="71" t="s">
        <v>1813</v>
      </c>
      <c r="B634" s="103" t="s">
        <v>1814</v>
      </c>
      <c r="C634" s="69" t="s">
        <v>2465</v>
      </c>
      <c r="D634" s="69"/>
      <c r="E634" s="54" t="s">
        <v>180</v>
      </c>
      <c r="F634" s="69" t="s">
        <v>2466</v>
      </c>
      <c r="G634" s="69" t="s">
        <v>173</v>
      </c>
      <c r="H634" s="71" t="s">
        <v>2467</v>
      </c>
      <c r="I634" s="250">
        <v>194.78</v>
      </c>
      <c r="J634" s="24" t="s">
        <v>65</v>
      </c>
      <c r="K634" s="24" t="s">
        <v>90</v>
      </c>
      <c r="L634" s="96" t="s">
        <v>2468</v>
      </c>
      <c r="M634" s="24" t="s">
        <v>130</v>
      </c>
      <c r="N634" s="258">
        <v>194.78</v>
      </c>
      <c r="O634" s="24" t="s">
        <v>1114</v>
      </c>
      <c r="P634" s="120">
        <v>45292</v>
      </c>
    </row>
    <row r="635" spans="1:16" s="15" customFormat="1" ht="210">
      <c r="A635" s="71" t="s">
        <v>1702</v>
      </c>
      <c r="B635" s="103" t="s">
        <v>1703</v>
      </c>
      <c r="C635" s="69" t="s">
        <v>2469</v>
      </c>
      <c r="D635" s="69"/>
      <c r="E635" s="54" t="s">
        <v>121</v>
      </c>
      <c r="F635" s="69" t="s">
        <v>2470</v>
      </c>
      <c r="G635" s="69" t="s">
        <v>173</v>
      </c>
      <c r="H635" s="71">
        <v>10</v>
      </c>
      <c r="I635" s="250">
        <v>209</v>
      </c>
      <c r="J635" s="24" t="s">
        <v>65</v>
      </c>
      <c r="K635" s="24" t="s">
        <v>90</v>
      </c>
      <c r="L635" s="96" t="s">
        <v>2471</v>
      </c>
      <c r="M635" s="24" t="s">
        <v>130</v>
      </c>
      <c r="N635" s="258">
        <v>209</v>
      </c>
      <c r="O635" s="24" t="s">
        <v>1114</v>
      </c>
      <c r="P635" s="120">
        <v>45292</v>
      </c>
    </row>
    <row r="636" spans="1:16" s="15" customFormat="1" ht="150">
      <c r="A636" s="71" t="s">
        <v>1054</v>
      </c>
      <c r="B636" s="103" t="s">
        <v>1001</v>
      </c>
      <c r="C636" s="69" t="s">
        <v>2472</v>
      </c>
      <c r="D636" s="69"/>
      <c r="E636" s="54" t="s">
        <v>121</v>
      </c>
      <c r="F636" s="69" t="s">
        <v>2473</v>
      </c>
      <c r="G636" s="69" t="s">
        <v>173</v>
      </c>
      <c r="H636" s="71">
        <v>1</v>
      </c>
      <c r="I636" s="250">
        <v>300</v>
      </c>
      <c r="J636" s="24" t="s">
        <v>65</v>
      </c>
      <c r="K636" s="24" t="s">
        <v>90</v>
      </c>
      <c r="L636" s="96" t="s">
        <v>2474</v>
      </c>
      <c r="M636" s="24" t="s">
        <v>130</v>
      </c>
      <c r="N636" s="258">
        <v>300</v>
      </c>
      <c r="O636" s="24" t="s">
        <v>1114</v>
      </c>
      <c r="P636" s="120">
        <v>45292</v>
      </c>
    </row>
    <row r="637" spans="1:16" s="15" customFormat="1" ht="210">
      <c r="A637" s="71" t="s">
        <v>1054</v>
      </c>
      <c r="B637" s="103" t="s">
        <v>1001</v>
      </c>
      <c r="C637" s="69" t="s">
        <v>2475</v>
      </c>
      <c r="D637" s="69"/>
      <c r="E637" s="54" t="s">
        <v>121</v>
      </c>
      <c r="F637" s="69" t="s">
        <v>2476</v>
      </c>
      <c r="G637" s="69" t="s">
        <v>173</v>
      </c>
      <c r="H637" s="71">
        <v>4</v>
      </c>
      <c r="I637" s="250">
        <v>2796</v>
      </c>
      <c r="J637" s="24" t="s">
        <v>65</v>
      </c>
      <c r="K637" s="24" t="s">
        <v>90</v>
      </c>
      <c r="L637" s="96" t="s">
        <v>2477</v>
      </c>
      <c r="M637" s="24" t="s">
        <v>130</v>
      </c>
      <c r="N637" s="258">
        <v>2796</v>
      </c>
      <c r="O637" s="24" t="s">
        <v>1114</v>
      </c>
      <c r="P637" s="120">
        <v>45292</v>
      </c>
    </row>
    <row r="638" spans="1:16" s="15" customFormat="1" ht="90">
      <c r="A638" s="71" t="s">
        <v>1054</v>
      </c>
      <c r="B638" s="103" t="s">
        <v>1001</v>
      </c>
      <c r="C638" s="69" t="s">
        <v>2478</v>
      </c>
      <c r="D638" s="69"/>
      <c r="E638" s="54" t="s">
        <v>121</v>
      </c>
      <c r="F638" s="69" t="s">
        <v>2479</v>
      </c>
      <c r="G638" s="69" t="s">
        <v>173</v>
      </c>
      <c r="H638" s="71">
        <v>10</v>
      </c>
      <c r="I638" s="250">
        <v>298.60000000000002</v>
      </c>
      <c r="J638" s="24" t="s">
        <v>72</v>
      </c>
      <c r="K638" s="24" t="s">
        <v>90</v>
      </c>
      <c r="L638" s="96" t="s">
        <v>2480</v>
      </c>
      <c r="M638" s="24" t="s">
        <v>130</v>
      </c>
      <c r="N638" s="258">
        <v>298.60000000000002</v>
      </c>
      <c r="O638" s="24" t="s">
        <v>1114</v>
      </c>
      <c r="P638" s="120">
        <v>45292</v>
      </c>
    </row>
    <row r="639" spans="1:16" s="15" customFormat="1" ht="330">
      <c r="A639" s="71" t="s">
        <v>1276</v>
      </c>
      <c r="B639" s="103" t="s">
        <v>1277</v>
      </c>
      <c r="C639" s="69" t="s">
        <v>2481</v>
      </c>
      <c r="D639" s="69"/>
      <c r="E639" s="54" t="s">
        <v>121</v>
      </c>
      <c r="F639" s="69" t="s">
        <v>2482</v>
      </c>
      <c r="G639" s="69" t="s">
        <v>173</v>
      </c>
      <c r="H639" s="71">
        <v>100</v>
      </c>
      <c r="I639" s="250">
        <v>1499</v>
      </c>
      <c r="J639" s="24" t="s">
        <v>65</v>
      </c>
      <c r="K639" s="24" t="s">
        <v>90</v>
      </c>
      <c r="L639" s="96" t="s">
        <v>2483</v>
      </c>
      <c r="M639" s="24" t="s">
        <v>130</v>
      </c>
      <c r="N639" s="258">
        <v>1499</v>
      </c>
      <c r="O639" s="24" t="s">
        <v>1114</v>
      </c>
      <c r="P639" s="120">
        <v>45292</v>
      </c>
    </row>
    <row r="640" spans="1:16" s="15" customFormat="1" ht="409.5">
      <c r="A640" s="71" t="s">
        <v>1672</v>
      </c>
      <c r="B640" s="103" t="s">
        <v>1673</v>
      </c>
      <c r="C640" s="69" t="s">
        <v>2484</v>
      </c>
      <c r="D640" s="69"/>
      <c r="E640" s="54" t="s">
        <v>121</v>
      </c>
      <c r="F640" s="69" t="s">
        <v>2485</v>
      </c>
      <c r="G640" s="69" t="s">
        <v>173</v>
      </c>
      <c r="H640" s="71">
        <v>1</v>
      </c>
      <c r="I640" s="250">
        <v>600</v>
      </c>
      <c r="J640" s="24" t="s">
        <v>65</v>
      </c>
      <c r="K640" s="24" t="s">
        <v>82</v>
      </c>
      <c r="L640" s="96" t="s">
        <v>2486</v>
      </c>
      <c r="M640" s="24" t="s">
        <v>1065</v>
      </c>
      <c r="N640" s="258">
        <v>600</v>
      </c>
      <c r="O640" s="24" t="s">
        <v>1114</v>
      </c>
      <c r="P640" s="120">
        <v>45292</v>
      </c>
    </row>
    <row r="641" spans="1:16" s="15" customFormat="1" ht="195">
      <c r="A641" s="71" t="s">
        <v>1261</v>
      </c>
      <c r="B641" s="103" t="s">
        <v>1262</v>
      </c>
      <c r="C641" s="69" t="s">
        <v>2487</v>
      </c>
      <c r="D641" s="69"/>
      <c r="E641" s="101" t="s">
        <v>121</v>
      </c>
      <c r="F641" s="69" t="s">
        <v>2488</v>
      </c>
      <c r="G641" s="69" t="s">
        <v>173</v>
      </c>
      <c r="H641" s="71" t="s">
        <v>2489</v>
      </c>
      <c r="I641" s="250">
        <v>249.2</v>
      </c>
      <c r="J641" s="96" t="s">
        <v>65</v>
      </c>
      <c r="K641" s="96" t="s">
        <v>71</v>
      </c>
      <c r="L641" s="96" t="s">
        <v>2490</v>
      </c>
      <c r="M641" s="24" t="s">
        <v>130</v>
      </c>
      <c r="N641" s="258">
        <v>249.2</v>
      </c>
      <c r="O641" s="24" t="s">
        <v>1114</v>
      </c>
      <c r="P641" s="120">
        <v>45292</v>
      </c>
    </row>
    <row r="642" spans="1:16" s="15" customFormat="1" ht="150">
      <c r="A642" s="71" t="s">
        <v>1304</v>
      </c>
      <c r="B642" s="103" t="s">
        <v>1305</v>
      </c>
      <c r="C642" s="69" t="s">
        <v>2491</v>
      </c>
      <c r="D642" s="69"/>
      <c r="E642" s="54" t="s">
        <v>121</v>
      </c>
      <c r="F642" s="69" t="s">
        <v>2492</v>
      </c>
      <c r="G642" s="69" t="s">
        <v>173</v>
      </c>
      <c r="H642" s="71">
        <v>1500</v>
      </c>
      <c r="I642" s="250">
        <v>810</v>
      </c>
      <c r="J642" s="24" t="s">
        <v>65</v>
      </c>
      <c r="K642" s="24" t="s">
        <v>90</v>
      </c>
      <c r="L642" s="96" t="s">
        <v>2493</v>
      </c>
      <c r="M642" s="24" t="s">
        <v>130</v>
      </c>
      <c r="N642" s="258">
        <v>810</v>
      </c>
      <c r="O642" s="24" t="s">
        <v>1114</v>
      </c>
      <c r="P642" s="120">
        <v>45292</v>
      </c>
    </row>
    <row r="643" spans="1:16" s="15" customFormat="1" ht="90">
      <c r="A643" s="71" t="s">
        <v>1240</v>
      </c>
      <c r="B643" s="103" t="s">
        <v>1241</v>
      </c>
      <c r="C643" s="69" t="s">
        <v>2494</v>
      </c>
      <c r="D643" s="69"/>
      <c r="E643" s="54" t="s">
        <v>121</v>
      </c>
      <c r="F643" s="69" t="s">
        <v>2495</v>
      </c>
      <c r="G643" s="69" t="s">
        <v>173</v>
      </c>
      <c r="H643" s="71">
        <v>3</v>
      </c>
      <c r="I643" s="250">
        <v>2550</v>
      </c>
      <c r="J643" s="24" t="s">
        <v>65</v>
      </c>
      <c r="K643" s="24" t="s">
        <v>71</v>
      </c>
      <c r="L643" s="96" t="s">
        <v>2496</v>
      </c>
      <c r="M643" s="24" t="s">
        <v>130</v>
      </c>
      <c r="N643" s="258">
        <v>2550</v>
      </c>
      <c r="O643" s="24" t="s">
        <v>1114</v>
      </c>
      <c r="P643" s="120">
        <v>45292</v>
      </c>
    </row>
    <row r="644" spans="1:16" s="15" customFormat="1" ht="105">
      <c r="A644" s="71" t="s">
        <v>1240</v>
      </c>
      <c r="B644" s="103" t="s">
        <v>1241</v>
      </c>
      <c r="C644" s="69" t="s">
        <v>2497</v>
      </c>
      <c r="D644" s="69"/>
      <c r="E644" s="54" t="s">
        <v>538</v>
      </c>
      <c r="F644" s="69" t="s">
        <v>2498</v>
      </c>
      <c r="G644" s="69" t="s">
        <v>173</v>
      </c>
      <c r="H644" s="71">
        <v>15</v>
      </c>
      <c r="I644" s="250">
        <v>123.75</v>
      </c>
      <c r="J644" s="24" t="s">
        <v>65</v>
      </c>
      <c r="K644" s="24" t="s">
        <v>71</v>
      </c>
      <c r="L644" s="96" t="s">
        <v>2499</v>
      </c>
      <c r="M644" s="24" t="s">
        <v>130</v>
      </c>
      <c r="N644" s="258">
        <v>123.75</v>
      </c>
      <c r="O644" s="24" t="s">
        <v>1114</v>
      </c>
      <c r="P644" s="120">
        <v>45292</v>
      </c>
    </row>
    <row r="645" spans="1:16" s="15" customFormat="1" ht="105">
      <c r="A645" s="71" t="s">
        <v>1562</v>
      </c>
      <c r="B645" s="103" t="s">
        <v>1563</v>
      </c>
      <c r="C645" s="69" t="s">
        <v>2500</v>
      </c>
      <c r="D645" s="69"/>
      <c r="E645" s="54" t="s">
        <v>121</v>
      </c>
      <c r="F645" s="69" t="s">
        <v>2501</v>
      </c>
      <c r="G645" s="69" t="s">
        <v>173</v>
      </c>
      <c r="H645" s="71">
        <v>6</v>
      </c>
      <c r="I645" s="250">
        <v>179.16</v>
      </c>
      <c r="J645" s="24" t="s">
        <v>65</v>
      </c>
      <c r="K645" s="24" t="s">
        <v>71</v>
      </c>
      <c r="L645" s="96" t="s">
        <v>2502</v>
      </c>
      <c r="M645" s="24" t="s">
        <v>130</v>
      </c>
      <c r="N645" s="258">
        <v>179.16</v>
      </c>
      <c r="O645" s="24" t="s">
        <v>1114</v>
      </c>
      <c r="P645" s="120">
        <v>45292</v>
      </c>
    </row>
    <row r="646" spans="1:16" s="15" customFormat="1" ht="90">
      <c r="A646" s="71" t="s">
        <v>1456</v>
      </c>
      <c r="B646" s="103" t="s">
        <v>1457</v>
      </c>
      <c r="C646" s="69" t="s">
        <v>2503</v>
      </c>
      <c r="D646" s="69"/>
      <c r="E646" s="54" t="s">
        <v>121</v>
      </c>
      <c r="F646" s="69" t="s">
        <v>2504</v>
      </c>
      <c r="G646" s="69" t="s">
        <v>173</v>
      </c>
      <c r="H646" s="71">
        <v>15</v>
      </c>
      <c r="I646" s="250">
        <v>354.9</v>
      </c>
      <c r="J646" s="24" t="s">
        <v>65</v>
      </c>
      <c r="K646" s="24" t="s">
        <v>90</v>
      </c>
      <c r="L646" s="96" t="s">
        <v>2505</v>
      </c>
      <c r="M646" s="24" t="s">
        <v>130</v>
      </c>
      <c r="N646" s="258">
        <v>354.9</v>
      </c>
      <c r="O646" s="24" t="s">
        <v>1114</v>
      </c>
      <c r="P646" s="120">
        <v>45292</v>
      </c>
    </row>
    <row r="647" spans="1:16" s="15" customFormat="1" ht="240">
      <c r="A647" s="71" t="s">
        <v>1054</v>
      </c>
      <c r="B647" s="103" t="s">
        <v>1001</v>
      </c>
      <c r="C647" s="69" t="s">
        <v>2506</v>
      </c>
      <c r="D647" s="69"/>
      <c r="E647" s="54" t="s">
        <v>121</v>
      </c>
      <c r="F647" s="69" t="s">
        <v>2507</v>
      </c>
      <c r="G647" s="69" t="s">
        <v>173</v>
      </c>
      <c r="H647" s="69" t="s">
        <v>2508</v>
      </c>
      <c r="I647" s="250">
        <v>1844</v>
      </c>
      <c r="J647" s="24" t="s">
        <v>65</v>
      </c>
      <c r="K647" s="18" t="s">
        <v>90</v>
      </c>
      <c r="L647" s="96" t="s">
        <v>2509</v>
      </c>
      <c r="M647" s="24" t="s">
        <v>130</v>
      </c>
      <c r="N647" s="258">
        <v>1844</v>
      </c>
      <c r="O647" s="24" t="s">
        <v>1114</v>
      </c>
      <c r="P647" s="120">
        <v>45292</v>
      </c>
    </row>
    <row r="648" spans="1:16" s="15" customFormat="1" ht="135">
      <c r="A648" s="71" t="s">
        <v>1719</v>
      </c>
      <c r="B648" s="103" t="s">
        <v>1720</v>
      </c>
      <c r="C648" s="69" t="s">
        <v>2510</v>
      </c>
      <c r="D648" s="69"/>
      <c r="E648" s="54" t="s">
        <v>121</v>
      </c>
      <c r="F648" s="69" t="s">
        <v>2511</v>
      </c>
      <c r="G648" s="69" t="s">
        <v>173</v>
      </c>
      <c r="H648" s="71">
        <v>1</v>
      </c>
      <c r="I648" s="250">
        <v>650</v>
      </c>
      <c r="J648" s="24" t="s">
        <v>65</v>
      </c>
      <c r="K648" s="24" t="s">
        <v>71</v>
      </c>
      <c r="L648" s="96" t="s">
        <v>2512</v>
      </c>
      <c r="M648" s="24" t="s">
        <v>130</v>
      </c>
      <c r="N648" s="258">
        <v>650</v>
      </c>
      <c r="O648" s="24" t="s">
        <v>1114</v>
      </c>
      <c r="P648" s="120">
        <v>45292</v>
      </c>
    </row>
    <row r="649" spans="1:16" s="15" customFormat="1" ht="105">
      <c r="A649" s="71" t="s">
        <v>1817</v>
      </c>
      <c r="B649" s="103" t="s">
        <v>1818</v>
      </c>
      <c r="C649" s="69" t="s">
        <v>2513</v>
      </c>
      <c r="D649" s="69"/>
      <c r="E649" s="54" t="s">
        <v>121</v>
      </c>
      <c r="F649" s="69" t="s">
        <v>2514</v>
      </c>
      <c r="G649" s="69" t="s">
        <v>173</v>
      </c>
      <c r="H649" s="71">
        <v>1</v>
      </c>
      <c r="I649" s="250">
        <v>185</v>
      </c>
      <c r="J649" s="24" t="s">
        <v>65</v>
      </c>
      <c r="K649" s="24" t="s">
        <v>90</v>
      </c>
      <c r="L649" s="96" t="s">
        <v>2515</v>
      </c>
      <c r="M649" s="24" t="s">
        <v>130</v>
      </c>
      <c r="N649" s="258">
        <v>185</v>
      </c>
      <c r="O649" s="24" t="s">
        <v>1114</v>
      </c>
      <c r="P649" s="120">
        <v>45292</v>
      </c>
    </row>
    <row r="650" spans="1:16" s="15" customFormat="1" ht="90">
      <c r="A650" s="71" t="s">
        <v>1054</v>
      </c>
      <c r="B650" s="103" t="s">
        <v>2219</v>
      </c>
      <c r="C650" s="51" t="s">
        <v>2516</v>
      </c>
      <c r="D650" s="69"/>
      <c r="E650" s="54" t="s">
        <v>121</v>
      </c>
      <c r="F650" s="19" t="s">
        <v>2517</v>
      </c>
      <c r="G650" s="69" t="s">
        <v>173</v>
      </c>
      <c r="H650" s="23" t="s">
        <v>1930</v>
      </c>
      <c r="I650" s="250">
        <v>1428</v>
      </c>
      <c r="J650" s="24" t="s">
        <v>65</v>
      </c>
      <c r="K650" s="24" t="s">
        <v>90</v>
      </c>
      <c r="L650" s="96" t="s">
        <v>2518</v>
      </c>
      <c r="M650" s="24" t="s">
        <v>130</v>
      </c>
      <c r="N650" s="258">
        <v>1428</v>
      </c>
      <c r="O650" s="24" t="s">
        <v>1114</v>
      </c>
      <c r="P650" s="120">
        <v>45292</v>
      </c>
    </row>
    <row r="651" spans="1:16" s="15" customFormat="1" ht="210">
      <c r="A651" s="71" t="s">
        <v>1460</v>
      </c>
      <c r="B651" s="103" t="s">
        <v>1461</v>
      </c>
      <c r="C651" s="69" t="s">
        <v>2519</v>
      </c>
      <c r="D651" s="69"/>
      <c r="E651" s="101" t="s">
        <v>121</v>
      </c>
      <c r="F651" s="69" t="s">
        <v>2520</v>
      </c>
      <c r="G651" s="69" t="s">
        <v>173</v>
      </c>
      <c r="H651" s="71">
        <v>1</v>
      </c>
      <c r="I651" s="250">
        <v>1980</v>
      </c>
      <c r="J651" s="96" t="s">
        <v>65</v>
      </c>
      <c r="K651" s="96" t="s">
        <v>71</v>
      </c>
      <c r="L651" s="96" t="s">
        <v>2521</v>
      </c>
      <c r="M651" s="24" t="s">
        <v>130</v>
      </c>
      <c r="N651" s="258">
        <v>1980</v>
      </c>
      <c r="O651" s="24" t="s">
        <v>1114</v>
      </c>
      <c r="P651" s="120">
        <v>45292</v>
      </c>
    </row>
    <row r="652" spans="1:16" s="15" customFormat="1" ht="30">
      <c r="A652" s="71" t="s">
        <v>1240</v>
      </c>
      <c r="B652" s="103" t="s">
        <v>1241</v>
      </c>
      <c r="C652" s="69" t="s">
        <v>2522</v>
      </c>
      <c r="D652" s="69"/>
      <c r="E652" s="54" t="s">
        <v>121</v>
      </c>
      <c r="F652" s="69" t="s">
        <v>2523</v>
      </c>
      <c r="G652" s="69" t="s">
        <v>173</v>
      </c>
      <c r="H652" s="71">
        <v>4</v>
      </c>
      <c r="I652" s="250">
        <v>627.79999999999995</v>
      </c>
      <c r="J652" s="24" t="s">
        <v>65</v>
      </c>
      <c r="K652" s="24" t="s">
        <v>71</v>
      </c>
      <c r="L652" s="96" t="s">
        <v>2524</v>
      </c>
      <c r="M652" s="24" t="s">
        <v>130</v>
      </c>
      <c r="N652" s="258">
        <v>627.79999999999995</v>
      </c>
      <c r="O652" s="24" t="s">
        <v>1114</v>
      </c>
      <c r="P652" s="120">
        <v>45292</v>
      </c>
    </row>
    <row r="653" spans="1:16" s="15" customFormat="1" ht="195">
      <c r="A653" s="71" t="s">
        <v>1336</v>
      </c>
      <c r="B653" s="103" t="s">
        <v>1337</v>
      </c>
      <c r="C653" s="69" t="s">
        <v>2525</v>
      </c>
      <c r="D653" s="69"/>
      <c r="E653" s="54" t="s">
        <v>381</v>
      </c>
      <c r="F653" s="69" t="s">
        <v>2526</v>
      </c>
      <c r="G653" s="69" t="s">
        <v>173</v>
      </c>
      <c r="H653" s="71">
        <v>1</v>
      </c>
      <c r="I653" s="250">
        <v>16990</v>
      </c>
      <c r="J653" s="24" t="s">
        <v>72</v>
      </c>
      <c r="K653" s="24" t="s">
        <v>82</v>
      </c>
      <c r="L653" s="96" t="s">
        <v>2527</v>
      </c>
      <c r="M653" s="24" t="s">
        <v>130</v>
      </c>
      <c r="N653" s="258">
        <v>16990</v>
      </c>
      <c r="O653" s="24" t="s">
        <v>1114</v>
      </c>
      <c r="P653" s="120">
        <v>45292</v>
      </c>
    </row>
    <row r="654" spans="1:16" s="15" customFormat="1" ht="150">
      <c r="A654" s="71" t="s">
        <v>1555</v>
      </c>
      <c r="B654" s="103" t="s">
        <v>1556</v>
      </c>
      <c r="C654" s="69" t="s">
        <v>2528</v>
      </c>
      <c r="D654" s="69"/>
      <c r="E654" s="54" t="s">
        <v>121</v>
      </c>
      <c r="F654" s="69" t="s">
        <v>2529</v>
      </c>
      <c r="G654" s="69" t="s">
        <v>238</v>
      </c>
      <c r="H654" s="71">
        <v>3</v>
      </c>
      <c r="I654" s="250">
        <v>2884.32</v>
      </c>
      <c r="J654" s="24" t="s">
        <v>65</v>
      </c>
      <c r="K654" s="24" t="s">
        <v>82</v>
      </c>
      <c r="L654" s="96" t="s">
        <v>2530</v>
      </c>
      <c r="M654" s="24" t="s">
        <v>130</v>
      </c>
      <c r="N654" s="258">
        <v>2884.32</v>
      </c>
      <c r="O654" s="24" t="s">
        <v>1114</v>
      </c>
      <c r="P654" s="120">
        <v>45292</v>
      </c>
    </row>
    <row r="655" spans="1:16" s="15" customFormat="1" ht="45">
      <c r="A655" s="71" t="s">
        <v>1054</v>
      </c>
      <c r="B655" s="103" t="s">
        <v>201</v>
      </c>
      <c r="C655" s="69" t="s">
        <v>2531</v>
      </c>
      <c r="D655" s="69"/>
      <c r="E655" s="54" t="s">
        <v>121</v>
      </c>
      <c r="F655" s="69" t="s">
        <v>2532</v>
      </c>
      <c r="G655" s="69" t="s">
        <v>173</v>
      </c>
      <c r="H655" s="71">
        <v>840</v>
      </c>
      <c r="I655" s="250">
        <v>2940</v>
      </c>
      <c r="J655" s="24" t="s">
        <v>72</v>
      </c>
      <c r="K655" s="24" t="s">
        <v>71</v>
      </c>
      <c r="L655" s="96" t="s">
        <v>2533</v>
      </c>
      <c r="M655" s="24" t="s">
        <v>1065</v>
      </c>
      <c r="N655" s="258">
        <v>2940</v>
      </c>
      <c r="O655" s="24" t="s">
        <v>1114</v>
      </c>
      <c r="P655" s="120">
        <v>45292</v>
      </c>
    </row>
    <row r="656" spans="1:16" s="15" customFormat="1" ht="45">
      <c r="A656" s="71" t="s">
        <v>1813</v>
      </c>
      <c r="B656" s="103" t="s">
        <v>1814</v>
      </c>
      <c r="C656" s="69" t="s">
        <v>2534</v>
      </c>
      <c r="D656" s="69"/>
      <c r="E656" s="54" t="s">
        <v>121</v>
      </c>
      <c r="F656" s="69" t="s">
        <v>2535</v>
      </c>
      <c r="G656" s="69" t="s">
        <v>173</v>
      </c>
      <c r="H656" s="71">
        <v>10</v>
      </c>
      <c r="I656" s="250">
        <v>129</v>
      </c>
      <c r="J656" s="24" t="s">
        <v>65</v>
      </c>
      <c r="K656" s="24" t="s">
        <v>90</v>
      </c>
      <c r="L656" s="96" t="s">
        <v>2536</v>
      </c>
      <c r="M656" s="24" t="s">
        <v>130</v>
      </c>
      <c r="N656" s="258">
        <v>129</v>
      </c>
      <c r="O656" s="24" t="s">
        <v>1114</v>
      </c>
      <c r="P656" s="120">
        <v>45292</v>
      </c>
    </row>
    <row r="657" spans="1:16" s="15" customFormat="1" ht="180" hidden="1">
      <c r="A657" s="71" t="s">
        <v>1339</v>
      </c>
      <c r="B657" s="103" t="s">
        <v>1340</v>
      </c>
      <c r="C657" s="69" t="s">
        <v>2537</v>
      </c>
      <c r="D657" s="69"/>
      <c r="E657" s="54" t="s">
        <v>538</v>
      </c>
      <c r="F657" s="69" t="s">
        <v>2538</v>
      </c>
      <c r="G657" s="69" t="s">
        <v>173</v>
      </c>
      <c r="H657" s="71">
        <v>1</v>
      </c>
      <c r="I657" s="250">
        <v>3500</v>
      </c>
      <c r="J657" s="24" t="s">
        <v>65</v>
      </c>
      <c r="K657" s="24" t="s">
        <v>71</v>
      </c>
      <c r="L657" s="96"/>
      <c r="M657" s="24"/>
      <c r="N657" s="258"/>
      <c r="O657" s="24"/>
      <c r="P657" s="120"/>
    </row>
    <row r="658" spans="1:16" s="15" customFormat="1" ht="195">
      <c r="A658" s="71" t="s">
        <v>1054</v>
      </c>
      <c r="B658" s="103" t="s">
        <v>201</v>
      </c>
      <c r="C658" s="69" t="s">
        <v>2539</v>
      </c>
      <c r="D658" s="69"/>
      <c r="E658" s="54" t="s">
        <v>381</v>
      </c>
      <c r="F658" s="69" t="s">
        <v>2540</v>
      </c>
      <c r="G658" s="69" t="s">
        <v>173</v>
      </c>
      <c r="H658" s="71">
        <v>20</v>
      </c>
      <c r="I658" s="250">
        <v>8330</v>
      </c>
      <c r="J658" s="24" t="s">
        <v>72</v>
      </c>
      <c r="K658" s="24" t="s">
        <v>71</v>
      </c>
      <c r="L658" s="96" t="s">
        <v>2541</v>
      </c>
      <c r="M658" s="24" t="s">
        <v>130</v>
      </c>
      <c r="N658" s="258">
        <v>8330</v>
      </c>
      <c r="O658" s="24" t="s">
        <v>1114</v>
      </c>
      <c r="P658" s="120">
        <v>45292</v>
      </c>
    </row>
    <row r="659" spans="1:16" s="15" customFormat="1" ht="75">
      <c r="A659" s="71" t="s">
        <v>1054</v>
      </c>
      <c r="B659" s="103" t="s">
        <v>1001</v>
      </c>
      <c r="C659" s="69" t="s">
        <v>2542</v>
      </c>
      <c r="D659" s="69"/>
      <c r="E659" s="54" t="s">
        <v>121</v>
      </c>
      <c r="F659" s="69" t="s">
        <v>2543</v>
      </c>
      <c r="G659" s="69" t="s">
        <v>173</v>
      </c>
      <c r="H659" s="71">
        <v>2</v>
      </c>
      <c r="I659" s="250">
        <v>150</v>
      </c>
      <c r="J659" s="24" t="s">
        <v>65</v>
      </c>
      <c r="K659" s="24" t="s">
        <v>71</v>
      </c>
      <c r="L659" s="96" t="s">
        <v>2544</v>
      </c>
      <c r="M659" s="24" t="s">
        <v>130</v>
      </c>
      <c r="N659" s="258">
        <v>150</v>
      </c>
      <c r="O659" s="24" t="s">
        <v>1114</v>
      </c>
      <c r="P659" s="120">
        <v>45292</v>
      </c>
    </row>
    <row r="660" spans="1:16" s="15" customFormat="1" ht="45">
      <c r="A660" s="71" t="s">
        <v>1054</v>
      </c>
      <c r="B660" s="103" t="s">
        <v>201</v>
      </c>
      <c r="C660" s="69" t="s">
        <v>2545</v>
      </c>
      <c r="D660" s="69"/>
      <c r="E660" s="54" t="s">
        <v>121</v>
      </c>
      <c r="F660" s="69" t="s">
        <v>2546</v>
      </c>
      <c r="G660" s="69" t="s">
        <v>173</v>
      </c>
      <c r="H660" s="71">
        <v>450</v>
      </c>
      <c r="I660" s="250">
        <v>2790</v>
      </c>
      <c r="J660" s="24" t="s">
        <v>65</v>
      </c>
      <c r="K660" s="24" t="s">
        <v>71</v>
      </c>
      <c r="L660" s="96" t="s">
        <v>1386</v>
      </c>
      <c r="M660" s="24" t="s">
        <v>1065</v>
      </c>
      <c r="N660" s="258">
        <v>2790</v>
      </c>
      <c r="O660" s="24" t="s">
        <v>1114</v>
      </c>
      <c r="P660" s="120">
        <v>45292</v>
      </c>
    </row>
    <row r="661" spans="1:16" s="15" customFormat="1" ht="90">
      <c r="A661" s="71" t="s">
        <v>1331</v>
      </c>
      <c r="B661" s="103" t="s">
        <v>1332</v>
      </c>
      <c r="C661" s="69" t="s">
        <v>2547</v>
      </c>
      <c r="D661" s="69"/>
      <c r="E661" s="54" t="s">
        <v>121</v>
      </c>
      <c r="F661" s="69" t="s">
        <v>2548</v>
      </c>
      <c r="G661" s="69" t="s">
        <v>173</v>
      </c>
      <c r="H661" s="71">
        <v>1</v>
      </c>
      <c r="I661" s="250">
        <v>100</v>
      </c>
      <c r="J661" s="24" t="s">
        <v>65</v>
      </c>
      <c r="K661" s="24" t="s">
        <v>90</v>
      </c>
      <c r="L661" s="96" t="s">
        <v>2549</v>
      </c>
      <c r="M661" s="24" t="s">
        <v>130</v>
      </c>
      <c r="N661" s="258">
        <v>100</v>
      </c>
      <c r="O661" s="24" t="s">
        <v>1114</v>
      </c>
      <c r="P661" s="120">
        <v>45292</v>
      </c>
    </row>
    <row r="662" spans="1:16" s="15" customFormat="1" ht="195">
      <c r="A662" s="71" t="s">
        <v>1466</v>
      </c>
      <c r="B662" s="103" t="s">
        <v>1467</v>
      </c>
      <c r="C662" s="69" t="s">
        <v>2550</v>
      </c>
      <c r="D662" s="69"/>
      <c r="E662" s="54" t="s">
        <v>121</v>
      </c>
      <c r="F662" s="69" t="s">
        <v>2551</v>
      </c>
      <c r="G662" s="69" t="s">
        <v>173</v>
      </c>
      <c r="H662" s="71">
        <v>5</v>
      </c>
      <c r="I662" s="250">
        <v>1306</v>
      </c>
      <c r="J662" s="24" t="s">
        <v>65</v>
      </c>
      <c r="K662" s="24" t="s">
        <v>90</v>
      </c>
      <c r="L662" s="96" t="s">
        <v>2552</v>
      </c>
      <c r="M662" s="24" t="s">
        <v>130</v>
      </c>
      <c r="N662" s="258">
        <v>1306</v>
      </c>
      <c r="O662" s="24" t="s">
        <v>1114</v>
      </c>
      <c r="P662" s="120">
        <v>45292</v>
      </c>
    </row>
    <row r="663" spans="1:16" s="15" customFormat="1" ht="210">
      <c r="A663" s="71" t="s">
        <v>1054</v>
      </c>
      <c r="B663" s="103" t="s">
        <v>1055</v>
      </c>
      <c r="C663" s="69" t="s">
        <v>2553</v>
      </c>
      <c r="D663" s="69"/>
      <c r="E663" s="54" t="s">
        <v>818</v>
      </c>
      <c r="F663" s="69" t="s">
        <v>2554</v>
      </c>
      <c r="G663" s="69" t="s">
        <v>238</v>
      </c>
      <c r="H663" s="71">
        <v>2</v>
      </c>
      <c r="I663" s="250">
        <v>1290</v>
      </c>
      <c r="J663" s="24" t="s">
        <v>72</v>
      </c>
      <c r="K663" s="24" t="s">
        <v>71</v>
      </c>
      <c r="L663" s="96" t="s">
        <v>2555</v>
      </c>
      <c r="M663" s="24" t="s">
        <v>130</v>
      </c>
      <c r="N663" s="258">
        <v>1290</v>
      </c>
      <c r="O663" s="24" t="s">
        <v>1114</v>
      </c>
      <c r="P663" s="120">
        <v>45292</v>
      </c>
    </row>
    <row r="664" spans="1:16" s="15" customFormat="1" ht="90">
      <c r="A664" s="71" t="s">
        <v>1788</v>
      </c>
      <c r="B664" s="103" t="s">
        <v>1789</v>
      </c>
      <c r="C664" s="69" t="s">
        <v>2556</v>
      </c>
      <c r="D664" s="69"/>
      <c r="E664" s="54" t="s">
        <v>121</v>
      </c>
      <c r="F664" s="69" t="s">
        <v>2557</v>
      </c>
      <c r="G664" s="69" t="s">
        <v>173</v>
      </c>
      <c r="H664" s="71">
        <v>1</v>
      </c>
      <c r="I664" s="250">
        <v>45</v>
      </c>
      <c r="J664" s="24" t="s">
        <v>65</v>
      </c>
      <c r="K664" s="24" t="s">
        <v>71</v>
      </c>
      <c r="L664" s="96" t="s">
        <v>2558</v>
      </c>
      <c r="M664" s="24" t="s">
        <v>130</v>
      </c>
      <c r="N664" s="258">
        <v>45</v>
      </c>
      <c r="O664" s="24" t="s">
        <v>1114</v>
      </c>
      <c r="P664" s="120">
        <v>45292</v>
      </c>
    </row>
    <row r="665" spans="1:16" s="15" customFormat="1" ht="135">
      <c r="A665" s="71" t="s">
        <v>1740</v>
      </c>
      <c r="B665" s="103" t="s">
        <v>1741</v>
      </c>
      <c r="C665" s="69" t="s">
        <v>2559</v>
      </c>
      <c r="D665" s="69"/>
      <c r="E665" s="54" t="s">
        <v>121</v>
      </c>
      <c r="F665" s="69" t="s">
        <v>2560</v>
      </c>
      <c r="G665" s="69" t="s">
        <v>173</v>
      </c>
      <c r="H665" s="71">
        <v>8</v>
      </c>
      <c r="I665" s="250">
        <v>2256</v>
      </c>
      <c r="J665" s="24" t="s">
        <v>65</v>
      </c>
      <c r="K665" s="24" t="s">
        <v>82</v>
      </c>
      <c r="L665" s="96" t="s">
        <v>2561</v>
      </c>
      <c r="M665" s="24" t="s">
        <v>1065</v>
      </c>
      <c r="N665" s="258">
        <v>2256</v>
      </c>
      <c r="O665" s="24" t="s">
        <v>1114</v>
      </c>
      <c r="P665" s="120">
        <v>45292</v>
      </c>
    </row>
    <row r="666" spans="1:16" s="15" customFormat="1" ht="75">
      <c r="A666" s="71" t="s">
        <v>1336</v>
      </c>
      <c r="B666" s="103" t="s">
        <v>1337</v>
      </c>
      <c r="C666" s="69" t="s">
        <v>2562</v>
      </c>
      <c r="D666" s="69"/>
      <c r="E666" s="54" t="s">
        <v>381</v>
      </c>
      <c r="F666" s="69" t="s">
        <v>2563</v>
      </c>
      <c r="G666" s="69" t="s">
        <v>173</v>
      </c>
      <c r="H666" s="71">
        <v>5</v>
      </c>
      <c r="I666" s="250">
        <v>890</v>
      </c>
      <c r="J666" s="24" t="s">
        <v>65</v>
      </c>
      <c r="K666" s="24" t="s">
        <v>71</v>
      </c>
      <c r="L666" s="96" t="s">
        <v>2564</v>
      </c>
      <c r="M666" s="24" t="s">
        <v>130</v>
      </c>
      <c r="N666" s="258">
        <v>890</v>
      </c>
      <c r="O666" s="24" t="s">
        <v>1114</v>
      </c>
      <c r="P666" s="120">
        <v>45292</v>
      </c>
    </row>
    <row r="667" spans="1:16" s="15" customFormat="1" ht="165">
      <c r="A667" s="71" t="s">
        <v>1555</v>
      </c>
      <c r="B667" s="103" t="s">
        <v>1556</v>
      </c>
      <c r="C667" s="69" t="s">
        <v>2565</v>
      </c>
      <c r="D667" s="69"/>
      <c r="E667" s="54" t="s">
        <v>180</v>
      </c>
      <c r="F667" s="69" t="s">
        <v>2566</v>
      </c>
      <c r="G667" s="69" t="s">
        <v>173</v>
      </c>
      <c r="H667" s="71">
        <v>2</v>
      </c>
      <c r="I667" s="250">
        <v>170</v>
      </c>
      <c r="J667" s="24" t="s">
        <v>65</v>
      </c>
      <c r="K667" s="24" t="s">
        <v>90</v>
      </c>
      <c r="L667" s="96" t="s">
        <v>2567</v>
      </c>
      <c r="M667" s="24" t="s">
        <v>130</v>
      </c>
      <c r="N667" s="258">
        <v>170</v>
      </c>
      <c r="O667" s="24" t="s">
        <v>1114</v>
      </c>
      <c r="P667" s="120">
        <v>45292</v>
      </c>
    </row>
    <row r="668" spans="1:16" s="15" customFormat="1" ht="45">
      <c r="A668" s="71" t="s">
        <v>1434</v>
      </c>
      <c r="B668" s="103" t="s">
        <v>1435</v>
      </c>
      <c r="C668" s="72" t="s">
        <v>1216</v>
      </c>
      <c r="D668" s="73">
        <v>3417</v>
      </c>
      <c r="E668" s="98" t="s">
        <v>121</v>
      </c>
      <c r="F668" s="324" t="s">
        <v>1217</v>
      </c>
      <c r="G668" s="73" t="s">
        <v>238</v>
      </c>
      <c r="H668" s="74">
        <v>2</v>
      </c>
      <c r="I668" s="252">
        <v>1956.25</v>
      </c>
      <c r="J668" s="74" t="s">
        <v>65</v>
      </c>
      <c r="K668" s="74" t="s">
        <v>71</v>
      </c>
      <c r="L668" s="74" t="s">
        <v>2568</v>
      </c>
      <c r="M668" s="24" t="s">
        <v>1065</v>
      </c>
      <c r="N668" s="258">
        <v>1956.25</v>
      </c>
      <c r="O668" s="24" t="s">
        <v>1114</v>
      </c>
      <c r="P668" s="120">
        <v>45292</v>
      </c>
    </row>
    <row r="669" spans="1:16" s="15" customFormat="1" ht="210">
      <c r="A669" s="71" t="s">
        <v>1752</v>
      </c>
      <c r="B669" s="103" t="s">
        <v>1753</v>
      </c>
      <c r="C669" s="69" t="s">
        <v>2569</v>
      </c>
      <c r="D669" s="69"/>
      <c r="E669" s="54" t="s">
        <v>538</v>
      </c>
      <c r="F669" s="69" t="s">
        <v>2570</v>
      </c>
      <c r="G669" s="69" t="s">
        <v>173</v>
      </c>
      <c r="H669" s="71">
        <v>1</v>
      </c>
      <c r="I669" s="250">
        <v>148.5</v>
      </c>
      <c r="J669" s="24" t="s">
        <v>65</v>
      </c>
      <c r="K669" s="24" t="s">
        <v>71</v>
      </c>
      <c r="L669" s="96" t="s">
        <v>2571</v>
      </c>
      <c r="M669" s="24" t="s">
        <v>130</v>
      </c>
      <c r="N669" s="258">
        <v>148.5</v>
      </c>
      <c r="O669" s="24" t="s">
        <v>1114</v>
      </c>
      <c r="P669" s="120">
        <v>45292</v>
      </c>
    </row>
    <row r="670" spans="1:16" s="15" customFormat="1" ht="240">
      <c r="A670" s="71" t="s">
        <v>1456</v>
      </c>
      <c r="B670" s="103" t="s">
        <v>1457</v>
      </c>
      <c r="C670" s="69" t="s">
        <v>2572</v>
      </c>
      <c r="D670" s="69"/>
      <c r="E670" s="54" t="s">
        <v>121</v>
      </c>
      <c r="F670" s="69" t="s">
        <v>2573</v>
      </c>
      <c r="G670" s="69" t="s">
        <v>173</v>
      </c>
      <c r="H670" s="71">
        <v>7</v>
      </c>
      <c r="I670" s="250">
        <v>2007.25</v>
      </c>
      <c r="J670" s="24" t="s">
        <v>65</v>
      </c>
      <c r="K670" s="24" t="s">
        <v>71</v>
      </c>
      <c r="L670" s="96" t="s">
        <v>2574</v>
      </c>
      <c r="M670" s="24" t="s">
        <v>130</v>
      </c>
      <c r="N670" s="258">
        <v>2007.25</v>
      </c>
      <c r="O670" s="24" t="s">
        <v>1114</v>
      </c>
      <c r="P670" s="120">
        <v>45292</v>
      </c>
    </row>
    <row r="671" spans="1:16" s="15" customFormat="1" ht="255">
      <c r="A671" s="71" t="s">
        <v>1702</v>
      </c>
      <c r="B671" s="103" t="s">
        <v>1703</v>
      </c>
      <c r="C671" s="69" t="s">
        <v>2575</v>
      </c>
      <c r="D671" s="69"/>
      <c r="E671" s="54" t="s">
        <v>180</v>
      </c>
      <c r="F671" s="69" t="s">
        <v>2576</v>
      </c>
      <c r="G671" s="69" t="s">
        <v>173</v>
      </c>
      <c r="H671" s="71">
        <v>4</v>
      </c>
      <c r="I671" s="250">
        <v>82</v>
      </c>
      <c r="J671" s="24" t="s">
        <v>65</v>
      </c>
      <c r="K671" s="24" t="s">
        <v>71</v>
      </c>
      <c r="L671" s="96" t="s">
        <v>2577</v>
      </c>
      <c r="M671" s="24" t="s">
        <v>130</v>
      </c>
      <c r="N671" s="258">
        <v>82</v>
      </c>
      <c r="O671" s="24" t="s">
        <v>1114</v>
      </c>
      <c r="P671" s="120">
        <v>45292</v>
      </c>
    </row>
    <row r="672" spans="1:16" s="15" customFormat="1" ht="195">
      <c r="A672" s="71" t="s">
        <v>1803</v>
      </c>
      <c r="B672" s="103" t="s">
        <v>1804</v>
      </c>
      <c r="C672" s="69" t="s">
        <v>2578</v>
      </c>
      <c r="D672" s="69"/>
      <c r="E672" s="54" t="s">
        <v>121</v>
      </c>
      <c r="F672" s="69" t="s">
        <v>2579</v>
      </c>
      <c r="G672" s="69" t="s">
        <v>173</v>
      </c>
      <c r="H672" s="71">
        <v>4</v>
      </c>
      <c r="I672" s="250">
        <v>512</v>
      </c>
      <c r="J672" s="24" t="s">
        <v>65</v>
      </c>
      <c r="K672" s="24" t="s">
        <v>71</v>
      </c>
      <c r="L672" s="96" t="s">
        <v>2580</v>
      </c>
      <c r="M672" s="24" t="s">
        <v>130</v>
      </c>
      <c r="N672" s="258">
        <v>512</v>
      </c>
      <c r="O672" s="24" t="s">
        <v>1114</v>
      </c>
      <c r="P672" s="120">
        <v>45292</v>
      </c>
    </row>
    <row r="673" spans="1:16" s="15" customFormat="1" ht="105">
      <c r="A673" s="71" t="s">
        <v>1667</v>
      </c>
      <c r="B673" s="103" t="s">
        <v>1668</v>
      </c>
      <c r="C673" s="69" t="s">
        <v>2581</v>
      </c>
      <c r="D673" s="69"/>
      <c r="E673" s="54" t="s">
        <v>538</v>
      </c>
      <c r="F673" s="69" t="s">
        <v>2582</v>
      </c>
      <c r="G673" s="69" t="s">
        <v>173</v>
      </c>
      <c r="H673" s="71">
        <v>1</v>
      </c>
      <c r="I673" s="250">
        <v>255</v>
      </c>
      <c r="J673" s="24" t="s">
        <v>65</v>
      </c>
      <c r="K673" s="24" t="s">
        <v>71</v>
      </c>
      <c r="L673" s="96" t="s">
        <v>2583</v>
      </c>
      <c r="M673" s="24" t="s">
        <v>130</v>
      </c>
      <c r="N673" s="258">
        <v>255</v>
      </c>
      <c r="O673" s="24" t="s">
        <v>1114</v>
      </c>
      <c r="P673" s="120">
        <v>45292</v>
      </c>
    </row>
    <row r="674" spans="1:16" s="15" customFormat="1" ht="300">
      <c r="A674" s="71" t="s">
        <v>1054</v>
      </c>
      <c r="B674" s="103" t="s">
        <v>1184</v>
      </c>
      <c r="C674" s="69" t="s">
        <v>2584</v>
      </c>
      <c r="D674" s="69"/>
      <c r="E674" s="54" t="s">
        <v>538</v>
      </c>
      <c r="F674" s="69" t="s">
        <v>2585</v>
      </c>
      <c r="G674" s="69" t="s">
        <v>173</v>
      </c>
      <c r="H674" s="71">
        <v>1</v>
      </c>
      <c r="I674" s="250">
        <v>3050</v>
      </c>
      <c r="J674" s="24" t="s">
        <v>65</v>
      </c>
      <c r="K674" s="24" t="s">
        <v>71</v>
      </c>
      <c r="L674" s="96" t="s">
        <v>2586</v>
      </c>
      <c r="M674" s="24" t="s">
        <v>130</v>
      </c>
      <c r="N674" s="258">
        <v>3050</v>
      </c>
      <c r="O674" s="24" t="s">
        <v>1114</v>
      </c>
      <c r="P674" s="120">
        <v>45292</v>
      </c>
    </row>
    <row r="675" spans="1:16" s="15" customFormat="1" ht="300">
      <c r="A675" s="71" t="s">
        <v>1054</v>
      </c>
      <c r="B675" s="103" t="s">
        <v>1184</v>
      </c>
      <c r="C675" s="69" t="s">
        <v>2587</v>
      </c>
      <c r="D675" s="69"/>
      <c r="E675" s="54" t="s">
        <v>538</v>
      </c>
      <c r="F675" s="69" t="s">
        <v>2588</v>
      </c>
      <c r="G675" s="69" t="s">
        <v>173</v>
      </c>
      <c r="H675" s="71"/>
      <c r="I675" s="250">
        <v>3050</v>
      </c>
      <c r="J675" s="24" t="s">
        <v>65</v>
      </c>
      <c r="K675" s="24" t="s">
        <v>71</v>
      </c>
      <c r="L675" s="96" t="s">
        <v>2589</v>
      </c>
      <c r="M675" s="24" t="s">
        <v>130</v>
      </c>
      <c r="N675" s="258">
        <v>3050</v>
      </c>
      <c r="O675" s="24" t="s">
        <v>1114</v>
      </c>
      <c r="P675" s="120">
        <v>45292</v>
      </c>
    </row>
    <row r="676" spans="1:16" s="15" customFormat="1" ht="345">
      <c r="A676" s="71" t="s">
        <v>1354</v>
      </c>
      <c r="B676" s="103" t="s">
        <v>1355</v>
      </c>
      <c r="C676" s="69" t="s">
        <v>2590</v>
      </c>
      <c r="D676" s="69"/>
      <c r="E676" s="54" t="s">
        <v>121</v>
      </c>
      <c r="F676" s="69" t="s">
        <v>2591</v>
      </c>
      <c r="G676" s="69" t="s">
        <v>173</v>
      </c>
      <c r="H676" s="71">
        <v>760</v>
      </c>
      <c r="I676" s="250">
        <v>11392.4</v>
      </c>
      <c r="J676" s="24" t="s">
        <v>65</v>
      </c>
      <c r="K676" s="24" t="s">
        <v>71</v>
      </c>
      <c r="L676" s="96" t="s">
        <v>2592</v>
      </c>
      <c r="M676" s="24" t="s">
        <v>130</v>
      </c>
      <c r="N676" s="258">
        <v>11392.4</v>
      </c>
      <c r="O676" s="24" t="s">
        <v>1114</v>
      </c>
      <c r="P676" s="120">
        <v>45292</v>
      </c>
    </row>
    <row r="677" spans="1:16" s="15" customFormat="1" ht="90">
      <c r="A677" s="71" t="s">
        <v>1513</v>
      </c>
      <c r="B677" s="103" t="s">
        <v>801</v>
      </c>
      <c r="C677" s="69" t="s">
        <v>2593</v>
      </c>
      <c r="D677" s="69"/>
      <c r="E677" s="54" t="s">
        <v>381</v>
      </c>
      <c r="F677" s="69" t="s">
        <v>2594</v>
      </c>
      <c r="G677" s="69" t="s">
        <v>173</v>
      </c>
      <c r="H677" s="71">
        <v>8</v>
      </c>
      <c r="I677" s="250">
        <v>560</v>
      </c>
      <c r="J677" s="24" t="s">
        <v>65</v>
      </c>
      <c r="K677" s="24" t="s">
        <v>71</v>
      </c>
      <c r="L677" s="96" t="s">
        <v>2595</v>
      </c>
      <c r="M677" s="24" t="s">
        <v>130</v>
      </c>
      <c r="N677" s="258">
        <v>560</v>
      </c>
      <c r="O677" s="24" t="s">
        <v>1114</v>
      </c>
      <c r="P677" s="120">
        <v>45292</v>
      </c>
    </row>
    <row r="678" spans="1:16" s="15" customFormat="1" ht="210">
      <c r="A678" s="71" t="s">
        <v>1054</v>
      </c>
      <c r="B678" s="103" t="s">
        <v>1001</v>
      </c>
      <c r="C678" s="69" t="s">
        <v>2596</v>
      </c>
      <c r="D678" s="69"/>
      <c r="E678" s="54" t="s">
        <v>121</v>
      </c>
      <c r="F678" s="69" t="s">
        <v>2597</v>
      </c>
      <c r="G678" s="69" t="s">
        <v>173</v>
      </c>
      <c r="H678" s="71">
        <v>1</v>
      </c>
      <c r="I678" s="250">
        <v>2172.96</v>
      </c>
      <c r="J678" s="24" t="s">
        <v>65</v>
      </c>
      <c r="K678" s="24" t="s">
        <v>71</v>
      </c>
      <c r="L678" s="96" t="s">
        <v>2598</v>
      </c>
      <c r="M678" s="24" t="s">
        <v>130</v>
      </c>
      <c r="N678" s="258">
        <v>2172.96</v>
      </c>
      <c r="O678" s="24" t="s">
        <v>1114</v>
      </c>
      <c r="P678" s="120">
        <v>45292</v>
      </c>
    </row>
    <row r="679" spans="1:16" s="15" customFormat="1" ht="30">
      <c r="A679" s="71" t="s">
        <v>1240</v>
      </c>
      <c r="B679" s="103" t="s">
        <v>1241</v>
      </c>
      <c r="C679" s="69" t="s">
        <v>2599</v>
      </c>
      <c r="D679" s="69"/>
      <c r="E679" s="54" t="s">
        <v>538</v>
      </c>
      <c r="F679" s="69" t="s">
        <v>2600</v>
      </c>
      <c r="G679" s="69" t="s">
        <v>173</v>
      </c>
      <c r="H679" s="71">
        <v>3</v>
      </c>
      <c r="I679" s="250">
        <v>590</v>
      </c>
      <c r="J679" s="24" t="s">
        <v>65</v>
      </c>
      <c r="K679" s="24" t="s">
        <v>71</v>
      </c>
      <c r="L679" s="96" t="s">
        <v>2601</v>
      </c>
      <c r="M679" s="24" t="s">
        <v>130</v>
      </c>
      <c r="N679" s="258">
        <v>1322</v>
      </c>
      <c r="O679" s="24" t="s">
        <v>1114</v>
      </c>
      <c r="P679" s="120">
        <v>45292</v>
      </c>
    </row>
    <row r="680" spans="1:16" s="15" customFormat="1" ht="165">
      <c r="A680" s="71" t="s">
        <v>1054</v>
      </c>
      <c r="B680" s="103" t="s">
        <v>1001</v>
      </c>
      <c r="C680" s="69" t="s">
        <v>2602</v>
      </c>
      <c r="D680" s="69"/>
      <c r="E680" s="54" t="s">
        <v>121</v>
      </c>
      <c r="F680" s="69" t="s">
        <v>2603</v>
      </c>
      <c r="G680" s="69" t="s">
        <v>173</v>
      </c>
      <c r="H680" s="71">
        <v>10</v>
      </c>
      <c r="I680" s="250">
        <v>722.5</v>
      </c>
      <c r="J680" s="24" t="s">
        <v>65</v>
      </c>
      <c r="K680" s="24" t="s">
        <v>71</v>
      </c>
      <c r="L680" s="96" t="s">
        <v>2604</v>
      </c>
      <c r="M680" s="24" t="s">
        <v>130</v>
      </c>
      <c r="N680" s="258">
        <v>722.5</v>
      </c>
      <c r="O680" s="24" t="s">
        <v>1114</v>
      </c>
      <c r="P680" s="120">
        <v>45292</v>
      </c>
    </row>
    <row r="681" spans="1:16" s="15" customFormat="1" ht="30">
      <c r="A681" s="71" t="s">
        <v>1714</v>
      </c>
      <c r="B681" s="103" t="s">
        <v>1715</v>
      </c>
      <c r="C681" s="69" t="s">
        <v>2605</v>
      </c>
      <c r="D681" s="69"/>
      <c r="E681" s="54" t="s">
        <v>121</v>
      </c>
      <c r="F681" s="69" t="s">
        <v>2606</v>
      </c>
      <c r="G681" s="69" t="s">
        <v>173</v>
      </c>
      <c r="H681" s="71">
        <v>4</v>
      </c>
      <c r="I681" s="250">
        <v>39.6</v>
      </c>
      <c r="J681" s="24" t="s">
        <v>65</v>
      </c>
      <c r="K681" s="24" t="s">
        <v>90</v>
      </c>
      <c r="L681" s="96" t="s">
        <v>2607</v>
      </c>
      <c r="M681" s="24" t="s">
        <v>130</v>
      </c>
      <c r="N681" s="258">
        <v>39.6</v>
      </c>
      <c r="O681" s="24" t="s">
        <v>1114</v>
      </c>
      <c r="P681" s="120">
        <v>45292</v>
      </c>
    </row>
    <row r="682" spans="1:16" s="15" customFormat="1" ht="90" hidden="1">
      <c r="A682" s="71" t="s">
        <v>1054</v>
      </c>
      <c r="B682" s="103" t="s">
        <v>1184</v>
      </c>
      <c r="C682" s="69" t="s">
        <v>962</v>
      </c>
      <c r="D682" s="69">
        <v>14486</v>
      </c>
      <c r="E682" s="54" t="s">
        <v>538</v>
      </c>
      <c r="F682" s="69" t="s">
        <v>965</v>
      </c>
      <c r="G682" s="69" t="s">
        <v>173</v>
      </c>
      <c r="H682" s="71" t="s">
        <v>966</v>
      </c>
      <c r="I682" s="250">
        <v>13200</v>
      </c>
      <c r="J682" s="24" t="s">
        <v>65</v>
      </c>
      <c r="K682" s="24" t="s">
        <v>82</v>
      </c>
      <c r="L682" s="96"/>
      <c r="M682" s="24" t="s">
        <v>112</v>
      </c>
      <c r="N682" s="258"/>
      <c r="O682" s="24" t="s">
        <v>1114</v>
      </c>
      <c r="P682" s="120">
        <v>45292</v>
      </c>
    </row>
    <row r="683" spans="1:16" s="15" customFormat="1" ht="150">
      <c r="A683" s="71" t="s">
        <v>1054</v>
      </c>
      <c r="B683" s="103" t="s">
        <v>201</v>
      </c>
      <c r="C683" s="69" t="s">
        <v>2608</v>
      </c>
      <c r="D683" s="69"/>
      <c r="E683" s="54" t="s">
        <v>121</v>
      </c>
      <c r="F683" s="69" t="s">
        <v>2609</v>
      </c>
      <c r="G683" s="69" t="s">
        <v>173</v>
      </c>
      <c r="H683" s="71" t="s">
        <v>2610</v>
      </c>
      <c r="I683" s="250">
        <v>11940.4</v>
      </c>
      <c r="J683" s="24" t="s">
        <v>65</v>
      </c>
      <c r="K683" s="24" t="s">
        <v>71</v>
      </c>
      <c r="L683" s="96" t="s">
        <v>2611</v>
      </c>
      <c r="M683" s="24" t="s">
        <v>1065</v>
      </c>
      <c r="N683" s="258">
        <v>23880.799999999999</v>
      </c>
      <c r="O683" s="24" t="s">
        <v>1114</v>
      </c>
      <c r="P683" s="120">
        <v>45292</v>
      </c>
    </row>
    <row r="684" spans="1:16" s="15" customFormat="1" ht="240">
      <c r="A684" s="71" t="s">
        <v>1054</v>
      </c>
      <c r="B684" s="103" t="s">
        <v>1963</v>
      </c>
      <c r="C684" s="69" t="s">
        <v>2612</v>
      </c>
      <c r="D684" s="69"/>
      <c r="E684" s="54" t="s">
        <v>381</v>
      </c>
      <c r="F684" s="69" t="s">
        <v>2613</v>
      </c>
      <c r="G684" s="69" t="s">
        <v>173</v>
      </c>
      <c r="H684" s="71">
        <v>6</v>
      </c>
      <c r="I684" s="250">
        <v>173.9</v>
      </c>
      <c r="J684" s="24" t="s">
        <v>72</v>
      </c>
      <c r="K684" s="24" t="s">
        <v>71</v>
      </c>
      <c r="L684" s="96" t="s">
        <v>2614</v>
      </c>
      <c r="M684" s="24" t="s">
        <v>130</v>
      </c>
      <c r="N684" s="258">
        <v>173.9</v>
      </c>
      <c r="O684" s="24" t="s">
        <v>1114</v>
      </c>
      <c r="P684" s="120">
        <v>45292</v>
      </c>
    </row>
    <row r="685" spans="1:16" s="15" customFormat="1" ht="45">
      <c r="A685" s="71" t="s">
        <v>1559</v>
      </c>
      <c r="B685" s="103" t="s">
        <v>1560</v>
      </c>
      <c r="C685" s="72" t="s">
        <v>1216</v>
      </c>
      <c r="D685" s="132">
        <v>3417</v>
      </c>
      <c r="E685" s="133" t="s">
        <v>121</v>
      </c>
      <c r="F685" s="72" t="s">
        <v>1217</v>
      </c>
      <c r="G685" s="73" t="s">
        <v>238</v>
      </c>
      <c r="H685" s="74">
        <v>2</v>
      </c>
      <c r="I685" s="252">
        <v>1324.62</v>
      </c>
      <c r="J685" s="74" t="s">
        <v>65</v>
      </c>
      <c r="K685" s="74" t="s">
        <v>71</v>
      </c>
      <c r="L685" s="74" t="s">
        <v>2615</v>
      </c>
      <c r="M685" s="24" t="s">
        <v>1065</v>
      </c>
      <c r="N685" s="264">
        <v>1324.62</v>
      </c>
      <c r="O685" s="24" t="s">
        <v>1114</v>
      </c>
      <c r="P685" s="120">
        <v>45292</v>
      </c>
    </row>
    <row r="686" spans="1:16" s="15" customFormat="1" ht="45">
      <c r="A686" s="71" t="s">
        <v>1619</v>
      </c>
      <c r="B686" s="103" t="s">
        <v>1620</v>
      </c>
      <c r="C686" s="69" t="s">
        <v>2616</v>
      </c>
      <c r="D686" s="69"/>
      <c r="E686" s="54" t="s">
        <v>538</v>
      </c>
      <c r="F686" s="69" t="s">
        <v>2617</v>
      </c>
      <c r="G686" s="69" t="s">
        <v>173</v>
      </c>
      <c r="H686" s="71">
        <v>1</v>
      </c>
      <c r="I686" s="250">
        <v>290</v>
      </c>
      <c r="J686" s="24" t="s">
        <v>65</v>
      </c>
      <c r="K686" s="24" t="s">
        <v>71</v>
      </c>
      <c r="L686" s="96" t="s">
        <v>2618</v>
      </c>
      <c r="M686" s="24" t="s">
        <v>130</v>
      </c>
      <c r="N686" s="258">
        <v>290</v>
      </c>
      <c r="O686" s="24" t="s">
        <v>1114</v>
      </c>
      <c r="P686" s="120">
        <v>45292</v>
      </c>
    </row>
    <row r="687" spans="1:16" s="15" customFormat="1" ht="210">
      <c r="A687" s="71" t="s">
        <v>1054</v>
      </c>
      <c r="B687" s="103" t="s">
        <v>1001</v>
      </c>
      <c r="C687" s="69" t="s">
        <v>2619</v>
      </c>
      <c r="D687" s="69"/>
      <c r="E687" s="54" t="s">
        <v>121</v>
      </c>
      <c r="F687" s="69" t="s">
        <v>2620</v>
      </c>
      <c r="G687" s="69" t="s">
        <v>173</v>
      </c>
      <c r="H687" s="71">
        <v>4</v>
      </c>
      <c r="I687" s="250">
        <v>1018</v>
      </c>
      <c r="J687" s="24" t="s">
        <v>65</v>
      </c>
      <c r="K687" s="24" t="s">
        <v>71</v>
      </c>
      <c r="L687" s="96" t="s">
        <v>2621</v>
      </c>
      <c r="M687" s="24" t="s">
        <v>130</v>
      </c>
      <c r="N687" s="258">
        <v>1018</v>
      </c>
      <c r="O687" s="24" t="s">
        <v>1114</v>
      </c>
      <c r="P687" s="120">
        <v>45292</v>
      </c>
    </row>
    <row r="688" spans="1:16" s="15" customFormat="1" ht="195">
      <c r="A688" s="71" t="s">
        <v>1054</v>
      </c>
      <c r="B688" s="103" t="s">
        <v>2219</v>
      </c>
      <c r="C688" s="69" t="s">
        <v>2622</v>
      </c>
      <c r="D688" s="69"/>
      <c r="E688" s="54" t="s">
        <v>121</v>
      </c>
      <c r="F688" s="69" t="s">
        <v>2623</v>
      </c>
      <c r="G688" s="69" t="s">
        <v>173</v>
      </c>
      <c r="H688" s="71">
        <v>2</v>
      </c>
      <c r="I688" s="250">
        <v>238</v>
      </c>
      <c r="J688" s="24" t="s">
        <v>65</v>
      </c>
      <c r="K688" s="24" t="s">
        <v>90</v>
      </c>
      <c r="L688" s="96" t="s">
        <v>2624</v>
      </c>
      <c r="M688" s="24" t="s">
        <v>130</v>
      </c>
      <c r="N688" s="258">
        <v>238</v>
      </c>
      <c r="O688" s="24" t="s">
        <v>1114</v>
      </c>
      <c r="P688" s="120">
        <v>45292</v>
      </c>
    </row>
    <row r="689" spans="1:16" s="15" customFormat="1" ht="45">
      <c r="A689" s="71" t="s">
        <v>1562</v>
      </c>
      <c r="B689" s="103" t="s">
        <v>1563</v>
      </c>
      <c r="C689" s="69" t="s">
        <v>2625</v>
      </c>
      <c r="D689" s="69"/>
      <c r="E689" s="54" t="s">
        <v>121</v>
      </c>
      <c r="F689" s="69" t="s">
        <v>2626</v>
      </c>
      <c r="G689" s="69" t="s">
        <v>173</v>
      </c>
      <c r="H689" s="71" t="s">
        <v>2627</v>
      </c>
      <c r="I689" s="250">
        <v>210.8</v>
      </c>
      <c r="J689" s="24" t="s">
        <v>65</v>
      </c>
      <c r="K689" s="24" t="s">
        <v>90</v>
      </c>
      <c r="L689" s="96" t="s">
        <v>2628</v>
      </c>
      <c r="M689" s="24" t="s">
        <v>130</v>
      </c>
      <c r="N689" s="258">
        <v>210.8</v>
      </c>
      <c r="O689" s="24" t="s">
        <v>1114</v>
      </c>
      <c r="P689" s="120">
        <v>45292</v>
      </c>
    </row>
    <row r="690" spans="1:16" s="15" customFormat="1" ht="45">
      <c r="A690" s="71" t="s">
        <v>1054</v>
      </c>
      <c r="B690" s="103" t="s">
        <v>1184</v>
      </c>
      <c r="C690" s="69" t="s">
        <v>2629</v>
      </c>
      <c r="D690" s="69"/>
      <c r="E690" s="54" t="s">
        <v>538</v>
      </c>
      <c r="F690" s="69" t="s">
        <v>2630</v>
      </c>
      <c r="G690" s="69" t="s">
        <v>173</v>
      </c>
      <c r="H690" s="71">
        <v>8</v>
      </c>
      <c r="I690" s="250">
        <v>3456</v>
      </c>
      <c r="J690" s="24" t="s">
        <v>65</v>
      </c>
      <c r="K690" s="24" t="s">
        <v>71</v>
      </c>
      <c r="L690" s="250" t="s">
        <v>2631</v>
      </c>
      <c r="M690" s="24" t="s">
        <v>130</v>
      </c>
      <c r="N690" s="258">
        <v>3456</v>
      </c>
      <c r="O690" s="24" t="s">
        <v>1114</v>
      </c>
      <c r="P690" s="120">
        <v>45292</v>
      </c>
    </row>
    <row r="691" spans="1:16" s="15" customFormat="1" ht="180">
      <c r="A691" s="71" t="s">
        <v>1054</v>
      </c>
      <c r="B691" s="103" t="s">
        <v>1963</v>
      </c>
      <c r="C691" s="69" t="s">
        <v>2632</v>
      </c>
      <c r="D691" s="69"/>
      <c r="E691" s="54" t="s">
        <v>381</v>
      </c>
      <c r="F691" s="69" t="s">
        <v>2633</v>
      </c>
      <c r="G691" s="69" t="s">
        <v>173</v>
      </c>
      <c r="H691" s="71" t="s">
        <v>2634</v>
      </c>
      <c r="I691" s="250">
        <v>3404.1</v>
      </c>
      <c r="J691" s="24" t="s">
        <v>65</v>
      </c>
      <c r="K691" s="24" t="s">
        <v>71</v>
      </c>
      <c r="L691" s="96" t="s">
        <v>2635</v>
      </c>
      <c r="M691" s="24" t="s">
        <v>130</v>
      </c>
      <c r="N691" s="258">
        <v>3404.1</v>
      </c>
      <c r="O691" s="24" t="s">
        <v>1114</v>
      </c>
      <c r="P691" s="120">
        <v>45292</v>
      </c>
    </row>
    <row r="692" spans="1:16" s="15" customFormat="1" ht="60">
      <c r="A692" s="71" t="s">
        <v>1054</v>
      </c>
      <c r="B692" s="103" t="s">
        <v>201</v>
      </c>
      <c r="C692" s="69" t="s">
        <v>2636</v>
      </c>
      <c r="D692" s="69"/>
      <c r="E692" s="54" t="s">
        <v>121</v>
      </c>
      <c r="F692" s="69" t="s">
        <v>2637</v>
      </c>
      <c r="G692" s="69" t="s">
        <v>173</v>
      </c>
      <c r="H692" s="71" t="s">
        <v>2638</v>
      </c>
      <c r="I692" s="250">
        <v>5551</v>
      </c>
      <c r="J692" s="24" t="s">
        <v>65</v>
      </c>
      <c r="K692" s="24" t="s">
        <v>71</v>
      </c>
      <c r="L692" s="96" t="s">
        <v>2639</v>
      </c>
      <c r="M692" s="24" t="s">
        <v>130</v>
      </c>
      <c r="N692" s="258">
        <v>5551</v>
      </c>
      <c r="O692" s="24" t="s">
        <v>1114</v>
      </c>
      <c r="P692" s="120">
        <v>45292</v>
      </c>
    </row>
    <row r="693" spans="1:16" s="15" customFormat="1" ht="390">
      <c r="A693" s="71" t="s">
        <v>1054</v>
      </c>
      <c r="B693" s="103" t="s">
        <v>1110</v>
      </c>
      <c r="C693" s="69" t="s">
        <v>2640</v>
      </c>
      <c r="D693" s="69"/>
      <c r="E693" s="54" t="s">
        <v>61</v>
      </c>
      <c r="F693" s="69" t="s">
        <v>2641</v>
      </c>
      <c r="G693" s="69" t="s">
        <v>173</v>
      </c>
      <c r="H693" s="71">
        <v>200</v>
      </c>
      <c r="I693" s="250">
        <v>3662</v>
      </c>
      <c r="J693" s="24" t="s">
        <v>65</v>
      </c>
      <c r="K693" s="24" t="s">
        <v>71</v>
      </c>
      <c r="L693" s="96" t="s">
        <v>2642</v>
      </c>
      <c r="M693" s="24" t="s">
        <v>130</v>
      </c>
      <c r="N693" s="258">
        <v>3662</v>
      </c>
      <c r="O693" s="24" t="s">
        <v>1114</v>
      </c>
      <c r="P693" s="120">
        <v>45292</v>
      </c>
    </row>
    <row r="694" spans="1:16" s="15" customFormat="1" ht="105">
      <c r="A694" s="71" t="s">
        <v>1406</v>
      </c>
      <c r="B694" s="103" t="s">
        <v>1407</v>
      </c>
      <c r="C694" s="69" t="s">
        <v>2643</v>
      </c>
      <c r="D694" s="69"/>
      <c r="E694" s="54" t="s">
        <v>121</v>
      </c>
      <c r="F694" s="69" t="s">
        <v>2644</v>
      </c>
      <c r="G694" s="69" t="s">
        <v>173</v>
      </c>
      <c r="H694" s="71">
        <v>9</v>
      </c>
      <c r="I694" s="250">
        <v>1962</v>
      </c>
      <c r="J694" s="24" t="s">
        <v>65</v>
      </c>
      <c r="K694" s="24" t="s">
        <v>82</v>
      </c>
      <c r="L694" s="96" t="s">
        <v>2645</v>
      </c>
      <c r="M694" s="24" t="s">
        <v>1065</v>
      </c>
      <c r="N694" s="258">
        <v>1962</v>
      </c>
      <c r="O694" s="24" t="s">
        <v>1114</v>
      </c>
      <c r="P694" s="120">
        <v>45292</v>
      </c>
    </row>
    <row r="695" spans="1:16" s="15" customFormat="1" ht="45">
      <c r="A695" s="71" t="s">
        <v>1762</v>
      </c>
      <c r="B695" s="103" t="s">
        <v>1763</v>
      </c>
      <c r="C695" s="72" t="s">
        <v>1216</v>
      </c>
      <c r="D695" s="73">
        <v>3417</v>
      </c>
      <c r="E695" s="98" t="s">
        <v>121</v>
      </c>
      <c r="F695" s="72" t="s">
        <v>1217</v>
      </c>
      <c r="G695" s="73" t="s">
        <v>238</v>
      </c>
      <c r="H695" s="74">
        <v>2</v>
      </c>
      <c r="I695" s="252">
        <v>420.11</v>
      </c>
      <c r="J695" s="74" t="s">
        <v>65</v>
      </c>
      <c r="K695" s="74" t="s">
        <v>71</v>
      </c>
      <c r="L695" s="74" t="s">
        <v>2646</v>
      </c>
      <c r="M695" s="24" t="s">
        <v>1065</v>
      </c>
      <c r="N695" s="258">
        <v>420.11</v>
      </c>
      <c r="O695" s="24" t="s">
        <v>1114</v>
      </c>
      <c r="P695" s="120">
        <v>45292</v>
      </c>
    </row>
    <row r="696" spans="1:16" s="15" customFormat="1" ht="30">
      <c r="A696" s="71" t="s">
        <v>1595</v>
      </c>
      <c r="B696" s="103" t="s">
        <v>1596</v>
      </c>
      <c r="C696" s="72" t="s">
        <v>1212</v>
      </c>
      <c r="D696" s="69">
        <v>3697</v>
      </c>
      <c r="E696" s="69" t="s">
        <v>121</v>
      </c>
      <c r="F696" s="69" t="s">
        <v>1213</v>
      </c>
      <c r="G696" s="69" t="s">
        <v>173</v>
      </c>
      <c r="H696" s="69" t="s">
        <v>1835</v>
      </c>
      <c r="I696" s="250">
        <v>2316</v>
      </c>
      <c r="J696" s="74" t="s">
        <v>339</v>
      </c>
      <c r="K696" s="96" t="s">
        <v>82</v>
      </c>
      <c r="L696" s="71" t="s">
        <v>2647</v>
      </c>
      <c r="M696" s="24" t="s">
        <v>1065</v>
      </c>
      <c r="N696" s="258">
        <v>2316</v>
      </c>
      <c r="O696" s="24" t="s">
        <v>1114</v>
      </c>
      <c r="P696" s="120">
        <v>45292</v>
      </c>
    </row>
    <row r="697" spans="1:16" s="15" customFormat="1" ht="409.5">
      <c r="A697" s="71" t="s">
        <v>1336</v>
      </c>
      <c r="B697" s="103" t="s">
        <v>1337</v>
      </c>
      <c r="C697" s="69" t="s">
        <v>2648</v>
      </c>
      <c r="D697" s="69"/>
      <c r="E697" s="54" t="s">
        <v>538</v>
      </c>
      <c r="F697" s="69" t="s">
        <v>2649</v>
      </c>
      <c r="G697" s="69" t="s">
        <v>173</v>
      </c>
      <c r="H697" s="71">
        <v>1</v>
      </c>
      <c r="I697" s="250">
        <v>1867.62</v>
      </c>
      <c r="J697" s="24" t="s">
        <v>65</v>
      </c>
      <c r="K697" s="24" t="s">
        <v>71</v>
      </c>
      <c r="L697" s="96" t="s">
        <v>2650</v>
      </c>
      <c r="M697" s="24" t="s">
        <v>130</v>
      </c>
      <c r="N697" s="258">
        <v>1867.62</v>
      </c>
      <c r="O697" s="24" t="s">
        <v>1114</v>
      </c>
      <c r="P697" s="120">
        <v>45292</v>
      </c>
    </row>
    <row r="698" spans="1:16" s="15" customFormat="1" ht="270">
      <c r="A698" s="71" t="s">
        <v>1702</v>
      </c>
      <c r="B698" s="103" t="s">
        <v>1703</v>
      </c>
      <c r="C698" s="69" t="s">
        <v>2651</v>
      </c>
      <c r="D698" s="69"/>
      <c r="E698" s="54" t="s">
        <v>121</v>
      </c>
      <c r="F698" s="69" t="s">
        <v>2652</v>
      </c>
      <c r="G698" s="69" t="s">
        <v>173</v>
      </c>
      <c r="H698" s="71">
        <v>1</v>
      </c>
      <c r="I698" s="250">
        <v>250</v>
      </c>
      <c r="J698" s="96" t="s">
        <v>65</v>
      </c>
      <c r="K698" s="96" t="s">
        <v>71</v>
      </c>
      <c r="L698" s="96" t="s">
        <v>2653</v>
      </c>
      <c r="M698" s="24" t="s">
        <v>130</v>
      </c>
      <c r="N698" s="258">
        <v>250</v>
      </c>
      <c r="O698" s="24" t="s">
        <v>1114</v>
      </c>
      <c r="P698" s="120">
        <v>45292</v>
      </c>
    </row>
    <row r="699" spans="1:16" s="15" customFormat="1" ht="75">
      <c r="A699" s="71" t="s">
        <v>1257</v>
      </c>
      <c r="B699" s="103" t="s">
        <v>1258</v>
      </c>
      <c r="C699" s="69" t="s">
        <v>2654</v>
      </c>
      <c r="E699" s="54" t="s">
        <v>538</v>
      </c>
      <c r="F699" s="69" t="s">
        <v>2655</v>
      </c>
      <c r="G699" s="69" t="s">
        <v>173</v>
      </c>
      <c r="H699" s="69" t="s">
        <v>2656</v>
      </c>
      <c r="I699" s="250">
        <v>1741.92</v>
      </c>
      <c r="J699" s="24" t="s">
        <v>65</v>
      </c>
      <c r="K699" s="24" t="s">
        <v>90</v>
      </c>
      <c r="L699" s="96" t="s">
        <v>2657</v>
      </c>
      <c r="M699" s="24" t="s">
        <v>130</v>
      </c>
      <c r="N699" s="258">
        <v>1741.92</v>
      </c>
      <c r="O699" s="24" t="s">
        <v>1114</v>
      </c>
      <c r="P699" s="120">
        <v>45292</v>
      </c>
    </row>
    <row r="700" spans="1:16" s="15" customFormat="1" ht="360">
      <c r="A700" s="71" t="s">
        <v>1767</v>
      </c>
      <c r="B700" s="103" t="s">
        <v>1768</v>
      </c>
      <c r="C700" s="69" t="s">
        <v>2658</v>
      </c>
      <c r="D700" s="69"/>
      <c r="E700" s="54" t="s">
        <v>121</v>
      </c>
      <c r="F700" s="69" t="s">
        <v>2659</v>
      </c>
      <c r="G700" s="69" t="s">
        <v>173</v>
      </c>
      <c r="H700" s="71">
        <v>2</v>
      </c>
      <c r="I700" s="250">
        <v>250</v>
      </c>
      <c r="J700" s="24" t="s">
        <v>65</v>
      </c>
      <c r="K700" s="24" t="s">
        <v>82</v>
      </c>
      <c r="L700" s="96" t="s">
        <v>2660</v>
      </c>
      <c r="M700" s="24" t="s">
        <v>130</v>
      </c>
      <c r="N700" s="258">
        <v>250</v>
      </c>
      <c r="O700" s="24" t="s">
        <v>1114</v>
      </c>
      <c r="P700" s="120">
        <v>45292</v>
      </c>
    </row>
    <row r="701" spans="1:16" s="15" customFormat="1" ht="150">
      <c r="A701" s="71" t="s">
        <v>1731</v>
      </c>
      <c r="B701" s="103" t="s">
        <v>1732</v>
      </c>
      <c r="C701" s="69" t="s">
        <v>2661</v>
      </c>
      <c r="D701" s="69"/>
      <c r="E701" s="54" t="s">
        <v>121</v>
      </c>
      <c r="F701" s="69" t="s">
        <v>2662</v>
      </c>
      <c r="G701" s="69" t="s">
        <v>173</v>
      </c>
      <c r="H701" s="71">
        <v>8</v>
      </c>
      <c r="I701" s="250">
        <v>151.19999999999999</v>
      </c>
      <c r="J701" s="24" t="s">
        <v>65</v>
      </c>
      <c r="K701" s="24" t="s">
        <v>90</v>
      </c>
      <c r="L701" s="96" t="s">
        <v>2663</v>
      </c>
      <c r="M701" s="24" t="s">
        <v>130</v>
      </c>
      <c r="N701" s="258">
        <v>151.19999999999999</v>
      </c>
      <c r="O701" s="24" t="s">
        <v>1114</v>
      </c>
      <c r="P701" s="120">
        <v>45292</v>
      </c>
    </row>
    <row r="702" spans="1:16" s="15" customFormat="1" ht="210">
      <c r="A702" s="71" t="s">
        <v>1054</v>
      </c>
      <c r="B702" s="103" t="s">
        <v>1001</v>
      </c>
      <c r="C702" s="69" t="s">
        <v>2664</v>
      </c>
      <c r="D702" s="69"/>
      <c r="E702" s="54" t="s">
        <v>121</v>
      </c>
      <c r="F702" s="69" t="s">
        <v>2665</v>
      </c>
      <c r="G702" s="69" t="s">
        <v>173</v>
      </c>
      <c r="H702" s="71">
        <v>1</v>
      </c>
      <c r="I702" s="250">
        <v>399</v>
      </c>
      <c r="J702" s="24" t="s">
        <v>65</v>
      </c>
      <c r="K702" s="24" t="s">
        <v>90</v>
      </c>
      <c r="L702" s="96" t="s">
        <v>2666</v>
      </c>
      <c r="M702" s="24" t="s">
        <v>130</v>
      </c>
      <c r="N702" s="258">
        <v>399</v>
      </c>
      <c r="O702" s="24" t="s">
        <v>1114</v>
      </c>
      <c r="P702" s="120">
        <v>45292</v>
      </c>
    </row>
    <row r="703" spans="1:16" s="15" customFormat="1" ht="300">
      <c r="A703" s="71" t="s">
        <v>1054</v>
      </c>
      <c r="B703" s="103" t="s">
        <v>924</v>
      </c>
      <c r="C703" s="69" t="s">
        <v>2667</v>
      </c>
      <c r="D703" s="69"/>
      <c r="E703" s="54" t="s">
        <v>244</v>
      </c>
      <c r="F703" s="69" t="s">
        <v>2668</v>
      </c>
      <c r="G703" s="69" t="s">
        <v>173</v>
      </c>
      <c r="H703" s="71" t="s">
        <v>2669</v>
      </c>
      <c r="I703" s="250">
        <v>58722</v>
      </c>
      <c r="J703" s="24" t="s">
        <v>65</v>
      </c>
      <c r="K703" s="24" t="s">
        <v>90</v>
      </c>
      <c r="L703" s="96" t="s">
        <v>2670</v>
      </c>
      <c r="M703" s="24" t="s">
        <v>130</v>
      </c>
      <c r="N703" s="258">
        <v>58722</v>
      </c>
      <c r="O703" s="24" t="s">
        <v>1114</v>
      </c>
      <c r="P703" s="120">
        <v>45292</v>
      </c>
    </row>
    <row r="704" spans="1:16" s="15" customFormat="1" ht="150">
      <c r="A704" s="71" t="s">
        <v>1054</v>
      </c>
      <c r="B704" s="103" t="s">
        <v>1963</v>
      </c>
      <c r="C704" s="69" t="s">
        <v>2671</v>
      </c>
      <c r="D704" s="69"/>
      <c r="E704" s="54" t="s">
        <v>381</v>
      </c>
      <c r="F704" s="69" t="s">
        <v>2672</v>
      </c>
      <c r="G704" s="69" t="s">
        <v>173</v>
      </c>
      <c r="H704" s="71">
        <v>1</v>
      </c>
      <c r="I704" s="250">
        <v>143.75</v>
      </c>
      <c r="J704" s="24" t="s">
        <v>65</v>
      </c>
      <c r="K704" s="24" t="s">
        <v>71</v>
      </c>
      <c r="L704" s="96" t="s">
        <v>2673</v>
      </c>
      <c r="M704" s="24" t="s">
        <v>130</v>
      </c>
      <c r="N704" s="258">
        <v>143.75</v>
      </c>
      <c r="O704" s="24" t="s">
        <v>1114</v>
      </c>
      <c r="P704" s="120">
        <v>45292</v>
      </c>
    </row>
    <row r="705" spans="1:16" s="15" customFormat="1" ht="105">
      <c r="A705" s="71" t="s">
        <v>1692</v>
      </c>
      <c r="B705" s="103" t="s">
        <v>1693</v>
      </c>
      <c r="C705" s="69" t="s">
        <v>2674</v>
      </c>
      <c r="D705" s="69"/>
      <c r="E705" s="54" t="s">
        <v>121</v>
      </c>
      <c r="F705" s="69" t="s">
        <v>2675</v>
      </c>
      <c r="G705" s="69" t="s">
        <v>173</v>
      </c>
      <c r="H705" s="71" t="s">
        <v>2676</v>
      </c>
      <c r="I705" s="250">
        <v>318</v>
      </c>
      <c r="J705" s="24" t="s">
        <v>65</v>
      </c>
      <c r="K705" s="24" t="s">
        <v>71</v>
      </c>
      <c r="L705" s="96" t="s">
        <v>2677</v>
      </c>
      <c r="M705" s="24" t="s">
        <v>130</v>
      </c>
      <c r="N705" s="258">
        <v>318</v>
      </c>
      <c r="O705" s="24" t="s">
        <v>1114</v>
      </c>
      <c r="P705" s="120">
        <v>45292</v>
      </c>
    </row>
    <row r="706" spans="1:16" s="15" customFormat="1" ht="75">
      <c r="A706" s="71" t="s">
        <v>1280</v>
      </c>
      <c r="B706" s="103" t="s">
        <v>1281</v>
      </c>
      <c r="C706" s="69" t="s">
        <v>2678</v>
      </c>
      <c r="D706" s="69"/>
      <c r="E706" s="54" t="s">
        <v>2181</v>
      </c>
      <c r="F706" s="69" t="s">
        <v>2679</v>
      </c>
      <c r="G706" s="69" t="s">
        <v>173</v>
      </c>
      <c r="H706" s="71">
        <v>1</v>
      </c>
      <c r="I706" s="250">
        <v>350</v>
      </c>
      <c r="J706" s="24" t="s">
        <v>65</v>
      </c>
      <c r="K706" s="24" t="s">
        <v>82</v>
      </c>
      <c r="L706" s="96" t="s">
        <v>2680</v>
      </c>
      <c r="M706" s="24" t="s">
        <v>130</v>
      </c>
      <c r="N706" s="258">
        <v>350</v>
      </c>
      <c r="O706" s="24" t="s">
        <v>1114</v>
      </c>
      <c r="P706" s="120">
        <v>45292</v>
      </c>
    </row>
    <row r="707" spans="1:16" s="15" customFormat="1" ht="210">
      <c r="A707" s="71" t="s">
        <v>1054</v>
      </c>
      <c r="B707" s="103" t="s">
        <v>1001</v>
      </c>
      <c r="C707" s="69" t="s">
        <v>2681</v>
      </c>
      <c r="D707" s="69"/>
      <c r="E707" s="54" t="s">
        <v>121</v>
      </c>
      <c r="F707" s="69" t="s">
        <v>2682</v>
      </c>
      <c r="G707" s="69" t="s">
        <v>173</v>
      </c>
      <c r="H707" s="71">
        <v>10</v>
      </c>
      <c r="I707" s="250">
        <v>448</v>
      </c>
      <c r="J707" s="24" t="s">
        <v>65</v>
      </c>
      <c r="K707" s="24" t="s">
        <v>90</v>
      </c>
      <c r="L707" s="96" t="s">
        <v>2683</v>
      </c>
      <c r="M707" s="24" t="s">
        <v>130</v>
      </c>
      <c r="N707" s="258">
        <v>448</v>
      </c>
      <c r="O707" s="24" t="s">
        <v>1114</v>
      </c>
      <c r="P707" s="120">
        <v>45292</v>
      </c>
    </row>
    <row r="708" spans="1:16" s="15" customFormat="1" ht="210">
      <c r="A708" s="71" t="s">
        <v>1054</v>
      </c>
      <c r="B708" s="103" t="s">
        <v>1001</v>
      </c>
      <c r="C708" s="69" t="s">
        <v>2684</v>
      </c>
      <c r="D708" s="69"/>
      <c r="E708" s="54" t="s">
        <v>121</v>
      </c>
      <c r="F708" s="69" t="s">
        <v>2685</v>
      </c>
      <c r="G708" s="69" t="s">
        <v>173</v>
      </c>
      <c r="H708" s="71">
        <v>30</v>
      </c>
      <c r="I708" s="250">
        <v>108</v>
      </c>
      <c r="J708" s="24" t="s">
        <v>65</v>
      </c>
      <c r="K708" s="24" t="s">
        <v>90</v>
      </c>
      <c r="L708" s="96" t="s">
        <v>2686</v>
      </c>
      <c r="M708" s="24" t="s">
        <v>130</v>
      </c>
      <c r="N708" s="258">
        <v>108</v>
      </c>
      <c r="O708" s="24" t="s">
        <v>1114</v>
      </c>
      <c r="P708" s="120">
        <v>45292</v>
      </c>
    </row>
    <row r="709" spans="1:16" s="15" customFormat="1" ht="75">
      <c r="A709" s="71" t="s">
        <v>1566</v>
      </c>
      <c r="B709" s="103" t="s">
        <v>1567</v>
      </c>
      <c r="C709" s="69" t="s">
        <v>2687</v>
      </c>
      <c r="D709" s="69"/>
      <c r="E709" s="54" t="s">
        <v>381</v>
      </c>
      <c r="F709" s="69" t="s">
        <v>2688</v>
      </c>
      <c r="G709" s="69" t="s">
        <v>173</v>
      </c>
      <c r="H709" s="71">
        <v>1</v>
      </c>
      <c r="I709" s="250">
        <v>100</v>
      </c>
      <c r="J709" s="24" t="s">
        <v>65</v>
      </c>
      <c r="K709" s="24" t="s">
        <v>90</v>
      </c>
      <c r="L709" s="96" t="s">
        <v>2689</v>
      </c>
      <c r="M709" s="24" t="s">
        <v>130</v>
      </c>
      <c r="N709" s="258">
        <v>100</v>
      </c>
      <c r="O709" s="24" t="s">
        <v>1114</v>
      </c>
      <c r="P709" s="120">
        <v>45292</v>
      </c>
    </row>
    <row r="710" spans="1:16" s="15" customFormat="1" ht="105">
      <c r="A710" s="71" t="s">
        <v>1466</v>
      </c>
      <c r="B710" s="103" t="s">
        <v>1467</v>
      </c>
      <c r="C710" s="69" t="s">
        <v>2690</v>
      </c>
      <c r="D710" s="69"/>
      <c r="E710" s="54" t="s">
        <v>121</v>
      </c>
      <c r="F710" s="69" t="s">
        <v>2691</v>
      </c>
      <c r="G710" s="69" t="s">
        <v>173</v>
      </c>
      <c r="H710" s="71">
        <v>1</v>
      </c>
      <c r="I710" s="250">
        <v>7180</v>
      </c>
      <c r="J710" s="24" t="s">
        <v>72</v>
      </c>
      <c r="K710" s="24" t="s">
        <v>82</v>
      </c>
      <c r="L710" s="96" t="s">
        <v>2692</v>
      </c>
      <c r="M710" s="24" t="s">
        <v>130</v>
      </c>
      <c r="N710" s="258">
        <v>7180</v>
      </c>
      <c r="O710" s="24" t="s">
        <v>1114</v>
      </c>
      <c r="P710" s="120">
        <v>45292</v>
      </c>
    </row>
    <row r="711" spans="1:16" s="15" customFormat="1" ht="75">
      <c r="A711" s="71" t="s">
        <v>1054</v>
      </c>
      <c r="B711" s="103" t="s">
        <v>201</v>
      </c>
      <c r="C711" s="69" t="s">
        <v>2693</v>
      </c>
      <c r="D711" s="69"/>
      <c r="E711" s="54" t="s">
        <v>180</v>
      </c>
      <c r="F711" s="69" t="s">
        <v>2694</v>
      </c>
      <c r="G711" s="69" t="s">
        <v>173</v>
      </c>
      <c r="H711" s="71" t="s">
        <v>2695</v>
      </c>
      <c r="I711" s="250">
        <v>4012</v>
      </c>
      <c r="J711" s="24" t="s">
        <v>72</v>
      </c>
      <c r="K711" s="24" t="s">
        <v>71</v>
      </c>
      <c r="L711" s="96" t="s">
        <v>2696</v>
      </c>
      <c r="M711" s="24" t="s">
        <v>130</v>
      </c>
      <c r="N711" s="258">
        <v>4012</v>
      </c>
      <c r="O711" s="24" t="s">
        <v>1114</v>
      </c>
      <c r="P711" s="120">
        <v>45292</v>
      </c>
    </row>
    <row r="712" spans="1:16" s="15" customFormat="1" ht="45">
      <c r="A712" s="71" t="s">
        <v>1654</v>
      </c>
      <c r="B712" s="103" t="s">
        <v>1655</v>
      </c>
      <c r="C712" s="69" t="s">
        <v>2697</v>
      </c>
      <c r="D712" s="69"/>
      <c r="E712" s="54" t="s">
        <v>121</v>
      </c>
      <c r="F712" s="69" t="s">
        <v>2698</v>
      </c>
      <c r="G712" s="69" t="s">
        <v>173</v>
      </c>
      <c r="H712" s="71">
        <v>1</v>
      </c>
      <c r="I712" s="250">
        <v>1198</v>
      </c>
      <c r="J712" s="24" t="s">
        <v>65</v>
      </c>
      <c r="K712" s="24" t="s">
        <v>90</v>
      </c>
      <c r="L712" s="96" t="s">
        <v>2699</v>
      </c>
      <c r="M712" s="24" t="s">
        <v>130</v>
      </c>
      <c r="N712" s="258">
        <v>1198</v>
      </c>
      <c r="O712" s="24" t="s">
        <v>1114</v>
      </c>
      <c r="P712" s="120">
        <v>45292</v>
      </c>
    </row>
    <row r="713" spans="1:16" s="15" customFormat="1" ht="409.5">
      <c r="A713" s="71" t="s">
        <v>1054</v>
      </c>
      <c r="B713" s="103" t="s">
        <v>1055</v>
      </c>
      <c r="C713" s="69" t="s">
        <v>2700</v>
      </c>
      <c r="D713" s="69"/>
      <c r="E713" s="54" t="s">
        <v>818</v>
      </c>
      <c r="F713" s="69" t="s">
        <v>2701</v>
      </c>
      <c r="G713" s="69" t="s">
        <v>808</v>
      </c>
      <c r="H713" s="71">
        <v>1</v>
      </c>
      <c r="I713" s="250">
        <v>2224</v>
      </c>
      <c r="J713" s="24" t="s">
        <v>72</v>
      </c>
      <c r="K713" s="24" t="s">
        <v>71</v>
      </c>
      <c r="L713" s="96" t="s">
        <v>2702</v>
      </c>
      <c r="M713" s="24" t="s">
        <v>130</v>
      </c>
      <c r="N713" s="258">
        <v>2224</v>
      </c>
      <c r="O713" s="24" t="s">
        <v>1114</v>
      </c>
      <c r="P713" s="120">
        <v>45292</v>
      </c>
    </row>
    <row r="714" spans="1:16" s="15" customFormat="1" ht="195">
      <c r="A714" s="71" t="s">
        <v>1054</v>
      </c>
      <c r="B714" s="103" t="s">
        <v>1001</v>
      </c>
      <c r="C714" s="69" t="s">
        <v>2703</v>
      </c>
      <c r="D714" s="69"/>
      <c r="E714" s="54" t="s">
        <v>121</v>
      </c>
      <c r="F714" s="69" t="s">
        <v>2704</v>
      </c>
      <c r="G714" s="69" t="s">
        <v>173</v>
      </c>
      <c r="H714" s="71">
        <v>220</v>
      </c>
      <c r="I714" s="250">
        <v>2629</v>
      </c>
      <c r="J714" s="24" t="s">
        <v>65</v>
      </c>
      <c r="K714" s="24" t="s">
        <v>71</v>
      </c>
      <c r="L714" s="96" t="s">
        <v>2705</v>
      </c>
      <c r="M714" s="24" t="s">
        <v>130</v>
      </c>
      <c r="N714" s="258">
        <v>2629</v>
      </c>
      <c r="O714" s="24" t="s">
        <v>1114</v>
      </c>
      <c r="P714" s="120">
        <v>45292</v>
      </c>
    </row>
    <row r="715" spans="1:16" s="15" customFormat="1" ht="135">
      <c r="A715" s="129" t="s">
        <v>1456</v>
      </c>
      <c r="B715" s="103" t="s">
        <v>1457</v>
      </c>
      <c r="C715" s="69" t="s">
        <v>2706</v>
      </c>
      <c r="D715" s="69"/>
      <c r="E715" s="54" t="s">
        <v>180</v>
      </c>
      <c r="F715" s="69" t="s">
        <v>2707</v>
      </c>
      <c r="G715" s="69" t="s">
        <v>173</v>
      </c>
      <c r="H715" s="71">
        <v>10</v>
      </c>
      <c r="I715" s="250">
        <v>215</v>
      </c>
      <c r="J715" s="24" t="s">
        <v>65</v>
      </c>
      <c r="K715" s="24" t="s">
        <v>90</v>
      </c>
      <c r="L715" s="96" t="s">
        <v>2708</v>
      </c>
      <c r="M715" s="24" t="s">
        <v>130</v>
      </c>
      <c r="N715" s="258">
        <v>215</v>
      </c>
      <c r="O715" s="24" t="s">
        <v>1114</v>
      </c>
      <c r="P715" s="120">
        <v>45292</v>
      </c>
    </row>
    <row r="716" spans="1:16" s="15" customFormat="1" ht="240">
      <c r="A716" s="71" t="s">
        <v>1054</v>
      </c>
      <c r="B716" s="103" t="s">
        <v>1001</v>
      </c>
      <c r="C716" s="69" t="s">
        <v>2709</v>
      </c>
      <c r="D716" s="69"/>
      <c r="E716" s="54" t="s">
        <v>121</v>
      </c>
      <c r="F716" s="69" t="s">
        <v>2710</v>
      </c>
      <c r="G716" s="69" t="s">
        <v>173</v>
      </c>
      <c r="H716" s="71">
        <v>40</v>
      </c>
      <c r="I716" s="250">
        <v>1661.8</v>
      </c>
      <c r="J716" s="24" t="s">
        <v>72</v>
      </c>
      <c r="K716" s="24" t="s">
        <v>90</v>
      </c>
      <c r="L716" s="96" t="s">
        <v>2711</v>
      </c>
      <c r="M716" s="24" t="s">
        <v>130</v>
      </c>
      <c r="N716" s="258">
        <v>3340.2</v>
      </c>
      <c r="O716" s="24" t="s">
        <v>1114</v>
      </c>
      <c r="P716" s="120">
        <v>45292</v>
      </c>
    </row>
    <row r="717" spans="1:16" s="15" customFormat="1" ht="165">
      <c r="A717" s="71" t="s">
        <v>1054</v>
      </c>
      <c r="B717" s="103" t="s">
        <v>1001</v>
      </c>
      <c r="C717" s="69" t="s">
        <v>2712</v>
      </c>
      <c r="D717" s="69"/>
      <c r="E717" s="54" t="s">
        <v>121</v>
      </c>
      <c r="F717" s="69" t="s">
        <v>2713</v>
      </c>
      <c r="G717" s="69" t="s">
        <v>173</v>
      </c>
      <c r="H717" s="71" t="s">
        <v>2714</v>
      </c>
      <c r="I717" s="250">
        <v>900</v>
      </c>
      <c r="J717" s="24" t="s">
        <v>65</v>
      </c>
      <c r="K717" s="24" t="s">
        <v>90</v>
      </c>
      <c r="L717" s="96" t="s">
        <v>2715</v>
      </c>
      <c r="M717" s="24" t="s">
        <v>130</v>
      </c>
      <c r="N717" s="258">
        <v>900</v>
      </c>
      <c r="O717" s="24" t="s">
        <v>1114</v>
      </c>
      <c r="P717" s="120">
        <v>45292</v>
      </c>
    </row>
    <row r="718" spans="1:16" s="15" customFormat="1" ht="225">
      <c r="A718" s="199" t="s">
        <v>1054</v>
      </c>
      <c r="B718" s="103" t="s">
        <v>1184</v>
      </c>
      <c r="C718" s="69" t="s">
        <v>2716</v>
      </c>
      <c r="D718" s="69"/>
      <c r="E718" s="54" t="s">
        <v>538</v>
      </c>
      <c r="F718" s="69" t="s">
        <v>2717</v>
      </c>
      <c r="G718" s="69" t="s">
        <v>173</v>
      </c>
      <c r="H718" s="71" t="s">
        <v>2718</v>
      </c>
      <c r="I718" s="250">
        <v>615.55999999999995</v>
      </c>
      <c r="J718" s="24" t="s">
        <v>65</v>
      </c>
      <c r="K718" s="24" t="s">
        <v>90</v>
      </c>
      <c r="L718" s="96" t="s">
        <v>2719</v>
      </c>
      <c r="M718" s="24" t="s">
        <v>130</v>
      </c>
      <c r="N718" s="258">
        <v>615.55999999999995</v>
      </c>
      <c r="O718" s="24" t="s">
        <v>1114</v>
      </c>
      <c r="P718" s="120">
        <v>45292</v>
      </c>
    </row>
    <row r="719" spans="1:16" s="15" customFormat="1" ht="225">
      <c r="A719" s="71" t="s">
        <v>1054</v>
      </c>
      <c r="B719" s="103" t="s">
        <v>1184</v>
      </c>
      <c r="C719" s="69" t="s">
        <v>2720</v>
      </c>
      <c r="D719" s="69"/>
      <c r="E719" s="54" t="s">
        <v>121</v>
      </c>
      <c r="F719" s="69" t="s">
        <v>2721</v>
      </c>
      <c r="G719" s="69" t="s">
        <v>173</v>
      </c>
      <c r="H719" s="71">
        <v>4</v>
      </c>
      <c r="I719" s="250">
        <v>95.6</v>
      </c>
      <c r="J719" s="24" t="s">
        <v>65</v>
      </c>
      <c r="K719" s="24" t="s">
        <v>90</v>
      </c>
      <c r="L719" s="96" t="s">
        <v>2719</v>
      </c>
      <c r="M719" s="24" t="s">
        <v>130</v>
      </c>
      <c r="N719" s="258">
        <v>95.6</v>
      </c>
      <c r="O719" s="24" t="s">
        <v>1114</v>
      </c>
      <c r="P719" s="120">
        <v>45292</v>
      </c>
    </row>
    <row r="720" spans="1:16" s="15" customFormat="1" ht="45">
      <c r="A720" s="71" t="s">
        <v>1347</v>
      </c>
      <c r="B720" s="103" t="s">
        <v>1348</v>
      </c>
      <c r="C720" s="69" t="s">
        <v>2722</v>
      </c>
      <c r="D720" s="69"/>
      <c r="E720" s="54" t="s">
        <v>121</v>
      </c>
      <c r="F720" s="69" t="s">
        <v>2723</v>
      </c>
      <c r="G720" s="69" t="s">
        <v>173</v>
      </c>
      <c r="H720" s="71">
        <v>1</v>
      </c>
      <c r="I720" s="250">
        <v>100</v>
      </c>
      <c r="J720" s="24" t="s">
        <v>65</v>
      </c>
      <c r="K720" s="24" t="s">
        <v>90</v>
      </c>
      <c r="L720" s="96" t="s">
        <v>2724</v>
      </c>
      <c r="M720" s="24" t="s">
        <v>130</v>
      </c>
      <c r="N720" s="258">
        <v>100</v>
      </c>
      <c r="O720" s="24" t="s">
        <v>1114</v>
      </c>
      <c r="P720" s="120">
        <v>45292</v>
      </c>
    </row>
    <row r="721" spans="1:16" s="15" customFormat="1" ht="60">
      <c r="A721" s="71" t="s">
        <v>1406</v>
      </c>
      <c r="B721" s="103" t="s">
        <v>1407</v>
      </c>
      <c r="C721" s="69" t="s">
        <v>2725</v>
      </c>
      <c r="D721" s="69"/>
      <c r="E721" s="54" t="s">
        <v>538</v>
      </c>
      <c r="F721" s="69" t="s">
        <v>2726</v>
      </c>
      <c r="G721" s="69" t="s">
        <v>173</v>
      </c>
      <c r="H721" s="71">
        <v>2</v>
      </c>
      <c r="I721" s="250">
        <v>910</v>
      </c>
      <c r="J721" s="24" t="s">
        <v>65</v>
      </c>
      <c r="K721" s="24" t="s">
        <v>90</v>
      </c>
      <c r="L721" s="96" t="s">
        <v>2727</v>
      </c>
      <c r="M721" s="24" t="s">
        <v>130</v>
      </c>
      <c r="N721" s="258">
        <v>910</v>
      </c>
      <c r="O721" s="24" t="s">
        <v>1114</v>
      </c>
      <c r="P721" s="120">
        <v>45292</v>
      </c>
    </row>
    <row r="722" spans="1:16" s="15" customFormat="1" ht="75">
      <c r="A722" s="71" t="s">
        <v>1762</v>
      </c>
      <c r="B722" s="103" t="s">
        <v>1763</v>
      </c>
      <c r="C722" s="69" t="s">
        <v>2728</v>
      </c>
      <c r="D722" s="69"/>
      <c r="E722" s="54" t="s">
        <v>121</v>
      </c>
      <c r="F722" s="69" t="s">
        <v>2729</v>
      </c>
      <c r="G722" s="69" t="s">
        <v>173</v>
      </c>
      <c r="H722" s="71">
        <v>1</v>
      </c>
      <c r="I722" s="250">
        <v>445</v>
      </c>
      <c r="J722" s="24" t="s">
        <v>65</v>
      </c>
      <c r="K722" s="24" t="s">
        <v>90</v>
      </c>
      <c r="L722" s="96" t="s">
        <v>2730</v>
      </c>
      <c r="M722" s="24" t="s">
        <v>130</v>
      </c>
      <c r="N722" s="258">
        <v>445</v>
      </c>
      <c r="O722" s="24" t="s">
        <v>1114</v>
      </c>
      <c r="P722" s="120">
        <v>45292</v>
      </c>
    </row>
    <row r="723" spans="1:16" s="15" customFormat="1" ht="120">
      <c r="A723" s="71" t="s">
        <v>1054</v>
      </c>
      <c r="B723" s="103" t="s">
        <v>1184</v>
      </c>
      <c r="C723" s="69" t="s">
        <v>2731</v>
      </c>
      <c r="D723" s="69"/>
      <c r="E723" s="54" t="s">
        <v>538</v>
      </c>
      <c r="F723" s="69" t="s">
        <v>2732</v>
      </c>
      <c r="G723" s="69" t="s">
        <v>173</v>
      </c>
      <c r="H723" s="71">
        <v>1</v>
      </c>
      <c r="I723" s="250">
        <v>9900</v>
      </c>
      <c r="J723" s="24" t="s">
        <v>65</v>
      </c>
      <c r="K723" s="24" t="s">
        <v>71</v>
      </c>
      <c r="L723" s="96" t="s">
        <v>2733</v>
      </c>
      <c r="M723" s="24" t="s">
        <v>130</v>
      </c>
      <c r="N723" s="258">
        <v>9900</v>
      </c>
      <c r="O723" s="24" t="s">
        <v>1114</v>
      </c>
      <c r="P723" s="120">
        <v>45292</v>
      </c>
    </row>
    <row r="724" spans="1:16" s="15" customFormat="1" ht="30">
      <c r="A724" s="71" t="s">
        <v>1466</v>
      </c>
      <c r="B724" s="103" t="s">
        <v>1467</v>
      </c>
      <c r="C724" s="72" t="s">
        <v>1209</v>
      </c>
      <c r="D724" s="73">
        <v>24287</v>
      </c>
      <c r="E724" s="98" t="s">
        <v>121</v>
      </c>
      <c r="F724" s="72" t="s">
        <v>1210</v>
      </c>
      <c r="G724" s="73" t="s">
        <v>173</v>
      </c>
      <c r="H724" s="74">
        <v>6</v>
      </c>
      <c r="I724" s="252">
        <v>5000</v>
      </c>
      <c r="J724" s="74" t="s">
        <v>339</v>
      </c>
      <c r="K724" s="74" t="s">
        <v>71</v>
      </c>
      <c r="L724" s="74" t="s">
        <v>2734</v>
      </c>
      <c r="M724" s="24" t="s">
        <v>130</v>
      </c>
      <c r="N724" s="258">
        <v>5000</v>
      </c>
      <c r="O724" s="24" t="s">
        <v>1114</v>
      </c>
      <c r="P724" s="120">
        <v>45292</v>
      </c>
    </row>
    <row r="725" spans="1:16" s="15" customFormat="1" ht="330">
      <c r="A725" s="71" t="s">
        <v>1054</v>
      </c>
      <c r="B725" s="103" t="s">
        <v>1055</v>
      </c>
      <c r="C725" s="69" t="s">
        <v>2735</v>
      </c>
      <c r="D725" s="69"/>
      <c r="E725" s="54" t="s">
        <v>818</v>
      </c>
      <c r="F725" s="69" t="s">
        <v>2736</v>
      </c>
      <c r="G725" s="69" t="s">
        <v>808</v>
      </c>
      <c r="H725" s="71">
        <v>1</v>
      </c>
      <c r="I725" s="250">
        <v>600</v>
      </c>
      <c r="J725" s="24" t="s">
        <v>72</v>
      </c>
      <c r="K725" s="24" t="s">
        <v>71</v>
      </c>
      <c r="L725" s="96" t="s">
        <v>2737</v>
      </c>
      <c r="M725" s="24" t="s">
        <v>130</v>
      </c>
      <c r="N725" s="258">
        <v>600</v>
      </c>
      <c r="O725" s="24" t="s">
        <v>1114</v>
      </c>
      <c r="P725" s="120">
        <v>45292</v>
      </c>
    </row>
    <row r="726" spans="1:16" s="15" customFormat="1" ht="165">
      <c r="A726" s="71" t="s">
        <v>1054</v>
      </c>
      <c r="B726" s="103" t="s">
        <v>1055</v>
      </c>
      <c r="C726" s="69" t="s">
        <v>2738</v>
      </c>
      <c r="D726" s="69"/>
      <c r="E726" s="54" t="s">
        <v>818</v>
      </c>
      <c r="F726" s="69" t="s">
        <v>2739</v>
      </c>
      <c r="G726" s="69" t="s">
        <v>808</v>
      </c>
      <c r="H726" s="71">
        <v>1</v>
      </c>
      <c r="I726" s="250">
        <v>30000</v>
      </c>
      <c r="J726" s="24" t="s">
        <v>72</v>
      </c>
      <c r="K726" s="24" t="s">
        <v>71</v>
      </c>
      <c r="L726" s="96" t="s">
        <v>2740</v>
      </c>
      <c r="M726" s="24" t="s">
        <v>130</v>
      </c>
      <c r="N726" s="258">
        <v>30000</v>
      </c>
      <c r="O726" s="24" t="s">
        <v>1114</v>
      </c>
      <c r="P726" s="120">
        <v>45292</v>
      </c>
    </row>
    <row r="727" spans="1:16" s="15" customFormat="1" ht="30">
      <c r="A727" s="71" t="s">
        <v>1347</v>
      </c>
      <c r="B727" s="103" t="s">
        <v>1348</v>
      </c>
      <c r="C727" s="69" t="s">
        <v>2741</v>
      </c>
      <c r="D727" s="69"/>
      <c r="E727" s="54" t="s">
        <v>538</v>
      </c>
      <c r="F727" s="69" t="s">
        <v>2742</v>
      </c>
      <c r="G727" s="69" t="s">
        <v>173</v>
      </c>
      <c r="H727" s="71">
        <v>5</v>
      </c>
      <c r="I727" s="250">
        <v>199.5</v>
      </c>
      <c r="J727" s="24" t="s">
        <v>65</v>
      </c>
      <c r="K727" s="24" t="s">
        <v>71</v>
      </c>
      <c r="L727" s="96" t="s">
        <v>2743</v>
      </c>
      <c r="M727" s="24" t="s">
        <v>130</v>
      </c>
      <c r="N727" s="258">
        <v>199.5</v>
      </c>
      <c r="O727" s="24" t="s">
        <v>1114</v>
      </c>
      <c r="P727" s="120">
        <v>45292</v>
      </c>
    </row>
    <row r="728" spans="1:16" s="15" customFormat="1" ht="135">
      <c r="A728" s="71" t="s">
        <v>1276</v>
      </c>
      <c r="B728" s="103" t="s">
        <v>1277</v>
      </c>
      <c r="C728" s="69" t="s">
        <v>2744</v>
      </c>
      <c r="D728" s="69"/>
      <c r="E728" s="54" t="s">
        <v>538</v>
      </c>
      <c r="F728" s="69" t="s">
        <v>2745</v>
      </c>
      <c r="G728" s="69" t="s">
        <v>173</v>
      </c>
      <c r="H728" s="71" t="s">
        <v>2746</v>
      </c>
      <c r="I728" s="250">
        <v>1259.93</v>
      </c>
      <c r="J728" s="24" t="s">
        <v>65</v>
      </c>
      <c r="K728" s="24" t="s">
        <v>71</v>
      </c>
      <c r="L728" s="96" t="s">
        <v>2747</v>
      </c>
      <c r="M728" s="24" t="s">
        <v>130</v>
      </c>
      <c r="N728" s="258">
        <v>1259.93</v>
      </c>
      <c r="O728" s="24" t="s">
        <v>1114</v>
      </c>
      <c r="P728" s="120">
        <v>45292</v>
      </c>
    </row>
    <row r="729" spans="1:16" s="15" customFormat="1" ht="270">
      <c r="A729" s="71" t="s">
        <v>1054</v>
      </c>
      <c r="B729" s="103" t="s">
        <v>1963</v>
      </c>
      <c r="C729" s="69" t="s">
        <v>2748</v>
      </c>
      <c r="D729" s="69"/>
      <c r="E729" s="54" t="s">
        <v>121</v>
      </c>
      <c r="F729" s="69" t="s">
        <v>2749</v>
      </c>
      <c r="G729" s="69" t="s">
        <v>173</v>
      </c>
      <c r="H729" s="71">
        <v>1</v>
      </c>
      <c r="I729" s="250">
        <v>600.92999999999995</v>
      </c>
      <c r="J729" s="24" t="s">
        <v>72</v>
      </c>
      <c r="K729" s="24" t="s">
        <v>71</v>
      </c>
      <c r="L729" s="96" t="s">
        <v>2750</v>
      </c>
      <c r="M729" s="24" t="s">
        <v>130</v>
      </c>
      <c r="N729" s="258">
        <v>600.96</v>
      </c>
      <c r="O729" s="24" t="s">
        <v>1114</v>
      </c>
      <c r="P729" s="120">
        <v>45292</v>
      </c>
    </row>
    <row r="730" spans="1:16" s="15" customFormat="1" ht="150">
      <c r="A730" s="71" t="s">
        <v>1767</v>
      </c>
      <c r="B730" s="103" t="s">
        <v>1768</v>
      </c>
      <c r="C730" s="69" t="s">
        <v>2751</v>
      </c>
      <c r="D730" s="69"/>
      <c r="E730" s="54" t="s">
        <v>284</v>
      </c>
      <c r="F730" s="69" t="s">
        <v>2752</v>
      </c>
      <c r="G730" s="69" t="s">
        <v>173</v>
      </c>
      <c r="H730" s="71" t="s">
        <v>2753</v>
      </c>
      <c r="I730" s="250">
        <v>254.4</v>
      </c>
      <c r="J730" s="24" t="s">
        <v>65</v>
      </c>
      <c r="K730" s="24" t="s">
        <v>82</v>
      </c>
      <c r="L730" s="96" t="s">
        <v>2754</v>
      </c>
      <c r="M730" s="24" t="s">
        <v>130</v>
      </c>
      <c r="N730" s="258">
        <v>254.4</v>
      </c>
      <c r="O730" s="24" t="s">
        <v>1114</v>
      </c>
      <c r="P730" s="120">
        <v>45292</v>
      </c>
    </row>
    <row r="731" spans="1:16" s="15" customFormat="1" ht="75">
      <c r="A731" s="71" t="s">
        <v>1054</v>
      </c>
      <c r="B731" s="103" t="s">
        <v>184</v>
      </c>
      <c r="C731" s="69" t="s">
        <v>2755</v>
      </c>
      <c r="D731" s="69"/>
      <c r="E731" s="54" t="s">
        <v>538</v>
      </c>
      <c r="F731" s="69" t="s">
        <v>2756</v>
      </c>
      <c r="G731" s="69" t="s">
        <v>173</v>
      </c>
      <c r="H731" s="71" t="s">
        <v>2757</v>
      </c>
      <c r="I731" s="250">
        <v>1282.5</v>
      </c>
      <c r="J731" s="24" t="s">
        <v>65</v>
      </c>
      <c r="K731" s="24" t="s">
        <v>90</v>
      </c>
      <c r="L731" s="96" t="s">
        <v>2758</v>
      </c>
      <c r="M731" s="24" t="s">
        <v>130</v>
      </c>
      <c r="N731" s="258">
        <v>1282.5</v>
      </c>
      <c r="O731" s="24" t="s">
        <v>1114</v>
      </c>
      <c r="P731" s="120">
        <v>45292</v>
      </c>
    </row>
    <row r="732" spans="1:16" s="15" customFormat="1" ht="255">
      <c r="A732" s="71" t="s">
        <v>1466</v>
      </c>
      <c r="B732" s="103" t="s">
        <v>1467</v>
      </c>
      <c r="C732" s="69" t="s">
        <v>2759</v>
      </c>
      <c r="D732" s="69"/>
      <c r="E732" s="54" t="s">
        <v>538</v>
      </c>
      <c r="F732" s="69" t="s">
        <v>2760</v>
      </c>
      <c r="G732" s="69" t="s">
        <v>173</v>
      </c>
      <c r="H732" s="71" t="s">
        <v>2761</v>
      </c>
      <c r="I732" s="250">
        <v>8822</v>
      </c>
      <c r="J732" s="24" t="s">
        <v>65</v>
      </c>
      <c r="K732" s="24" t="s">
        <v>82</v>
      </c>
      <c r="L732" s="96" t="s">
        <v>2762</v>
      </c>
      <c r="M732" s="24" t="s">
        <v>130</v>
      </c>
      <c r="N732" s="258">
        <v>8822</v>
      </c>
      <c r="O732" s="24" t="s">
        <v>1114</v>
      </c>
      <c r="P732" s="120">
        <v>45292</v>
      </c>
    </row>
    <row r="733" spans="1:16" s="15" customFormat="1" ht="135">
      <c r="A733" s="71" t="s">
        <v>1054</v>
      </c>
      <c r="B733" s="103" t="s">
        <v>201</v>
      </c>
      <c r="C733" s="69" t="s">
        <v>2763</v>
      </c>
      <c r="D733" s="69"/>
      <c r="E733" s="54" t="s">
        <v>180</v>
      </c>
      <c r="F733" s="69" t="s">
        <v>2764</v>
      </c>
      <c r="G733" s="69" t="s">
        <v>173</v>
      </c>
      <c r="H733" s="71" t="s">
        <v>2765</v>
      </c>
      <c r="I733" s="250">
        <v>6213.6</v>
      </c>
      <c r="J733" s="24" t="s">
        <v>72</v>
      </c>
      <c r="K733" s="24" t="s">
        <v>71</v>
      </c>
      <c r="L733" s="96" t="s">
        <v>2766</v>
      </c>
      <c r="M733" s="24" t="s">
        <v>1065</v>
      </c>
      <c r="N733" s="258">
        <v>6213.6</v>
      </c>
      <c r="O733" s="24" t="s">
        <v>1114</v>
      </c>
      <c r="P733" s="120">
        <v>45292</v>
      </c>
    </row>
    <row r="734" spans="1:16" s="15" customFormat="1" ht="75">
      <c r="A734" s="71" t="s">
        <v>1540</v>
      </c>
      <c r="B734" s="103" t="s">
        <v>1541</v>
      </c>
      <c r="C734" s="69" t="s">
        <v>2767</v>
      </c>
      <c r="D734" s="69"/>
      <c r="E734" s="54" t="s">
        <v>121</v>
      </c>
      <c r="F734" s="69" t="s">
        <v>2768</v>
      </c>
      <c r="G734" s="69" t="s">
        <v>173</v>
      </c>
      <c r="H734" s="71">
        <v>1</v>
      </c>
      <c r="I734" s="250">
        <v>388.5</v>
      </c>
      <c r="J734" s="24" t="s">
        <v>65</v>
      </c>
      <c r="K734" s="24" t="s">
        <v>90</v>
      </c>
      <c r="L734" s="96" t="s">
        <v>2769</v>
      </c>
      <c r="M734" s="24" t="s">
        <v>130</v>
      </c>
      <c r="N734" s="258">
        <v>388.5</v>
      </c>
      <c r="O734" s="24" t="s">
        <v>1114</v>
      </c>
      <c r="P734" s="120">
        <v>45292</v>
      </c>
    </row>
    <row r="735" spans="1:16" s="15" customFormat="1" ht="54" customHeight="1">
      <c r="A735" s="71" t="s">
        <v>1342</v>
      </c>
      <c r="B735" s="103" t="s">
        <v>1343</v>
      </c>
      <c r="C735" s="72" t="s">
        <v>1216</v>
      </c>
      <c r="D735" s="73">
        <v>3417</v>
      </c>
      <c r="E735" s="98" t="s">
        <v>121</v>
      </c>
      <c r="F735" s="324" t="s">
        <v>1217</v>
      </c>
      <c r="G735" s="73" t="s">
        <v>238</v>
      </c>
      <c r="H735" s="74">
        <v>2</v>
      </c>
      <c r="I735" s="252">
        <v>1268.7</v>
      </c>
      <c r="J735" s="74" t="s">
        <v>65</v>
      </c>
      <c r="K735" s="74" t="s">
        <v>71</v>
      </c>
      <c r="L735" s="74" t="s">
        <v>2770</v>
      </c>
      <c r="M735" s="24" t="s">
        <v>1065</v>
      </c>
      <c r="N735" s="258">
        <v>1268.7</v>
      </c>
      <c r="O735" s="24" t="s">
        <v>1114</v>
      </c>
      <c r="P735" s="120">
        <v>45292</v>
      </c>
    </row>
    <row r="736" spans="1:16" s="15" customFormat="1" ht="180">
      <c r="A736" s="71" t="s">
        <v>1466</v>
      </c>
      <c r="B736" s="103" t="s">
        <v>1467</v>
      </c>
      <c r="C736" s="69" t="s">
        <v>2771</v>
      </c>
      <c r="D736" s="69"/>
      <c r="E736" s="54" t="s">
        <v>121</v>
      </c>
      <c r="F736" s="69" t="s">
        <v>2772</v>
      </c>
      <c r="G736" s="69" t="s">
        <v>173</v>
      </c>
      <c r="H736" s="71">
        <v>3</v>
      </c>
      <c r="I736" s="250">
        <v>8550</v>
      </c>
      <c r="J736" s="24" t="s">
        <v>65</v>
      </c>
      <c r="K736" s="24" t="s">
        <v>71</v>
      </c>
      <c r="L736" s="96" t="s">
        <v>2773</v>
      </c>
      <c r="M736" s="24" t="s">
        <v>130</v>
      </c>
      <c r="N736" s="258">
        <v>8550</v>
      </c>
      <c r="O736" s="24" t="s">
        <v>1114</v>
      </c>
      <c r="P736" s="120">
        <v>45292</v>
      </c>
    </row>
    <row r="737" spans="1:16" s="15" customFormat="1" ht="255">
      <c r="A737" s="71" t="s">
        <v>1466</v>
      </c>
      <c r="B737" s="103" t="s">
        <v>1467</v>
      </c>
      <c r="C737" s="69" t="s">
        <v>2774</v>
      </c>
      <c r="D737" s="69"/>
      <c r="E737" s="54" t="s">
        <v>121</v>
      </c>
      <c r="F737" s="69" t="s">
        <v>2775</v>
      </c>
      <c r="G737" s="69" t="s">
        <v>173</v>
      </c>
      <c r="H737" s="71">
        <v>1</v>
      </c>
      <c r="I737" s="250">
        <v>3050</v>
      </c>
      <c r="J737" s="24" t="s">
        <v>65</v>
      </c>
      <c r="K737" s="24" t="s">
        <v>71</v>
      </c>
      <c r="L737" s="96" t="s">
        <v>2773</v>
      </c>
      <c r="M737" s="24" t="s">
        <v>130</v>
      </c>
      <c r="N737" s="258">
        <v>3050</v>
      </c>
      <c r="O737" s="24" t="s">
        <v>1114</v>
      </c>
      <c r="P737" s="120">
        <v>45292</v>
      </c>
    </row>
    <row r="738" spans="1:16" s="15" customFormat="1" ht="240">
      <c r="A738" s="71" t="s">
        <v>1054</v>
      </c>
      <c r="B738" s="103" t="s">
        <v>1001</v>
      </c>
      <c r="C738" s="69" t="s">
        <v>2776</v>
      </c>
      <c r="D738" s="69"/>
      <c r="E738" s="54" t="s">
        <v>121</v>
      </c>
      <c r="F738" s="69" t="s">
        <v>2777</v>
      </c>
      <c r="G738" s="69" t="s">
        <v>173</v>
      </c>
      <c r="H738" s="71">
        <v>20</v>
      </c>
      <c r="I738" s="250">
        <v>272</v>
      </c>
      <c r="J738" s="24" t="s">
        <v>65</v>
      </c>
      <c r="K738" s="24" t="s">
        <v>71</v>
      </c>
      <c r="L738" s="96" t="s">
        <v>2778</v>
      </c>
      <c r="M738" s="24" t="s">
        <v>130</v>
      </c>
      <c r="N738" s="258">
        <v>272</v>
      </c>
      <c r="O738" s="24" t="s">
        <v>1114</v>
      </c>
      <c r="P738" s="120">
        <v>45292</v>
      </c>
    </row>
    <row r="739" spans="1:16" s="15" customFormat="1" ht="240">
      <c r="A739" s="71" t="s">
        <v>1245</v>
      </c>
      <c r="B739" s="103" t="s">
        <v>1246</v>
      </c>
      <c r="C739" s="69" t="s">
        <v>2779</v>
      </c>
      <c r="D739" s="69"/>
      <c r="E739" s="54" t="s">
        <v>121</v>
      </c>
      <c r="F739" s="69" t="s">
        <v>2780</v>
      </c>
      <c r="G739" s="69" t="s">
        <v>173</v>
      </c>
      <c r="H739" s="71">
        <v>50</v>
      </c>
      <c r="I739" s="250">
        <v>2100</v>
      </c>
      <c r="J739" s="24" t="s">
        <v>65</v>
      </c>
      <c r="K739" s="24" t="s">
        <v>90</v>
      </c>
      <c r="L739" s="96" t="s">
        <v>2781</v>
      </c>
      <c r="M739" s="24" t="s">
        <v>130</v>
      </c>
      <c r="N739" s="258">
        <v>2100</v>
      </c>
      <c r="O739" s="24" t="s">
        <v>1114</v>
      </c>
      <c r="P739" s="120">
        <v>45292</v>
      </c>
    </row>
    <row r="740" spans="1:16" s="15" customFormat="1" ht="330">
      <c r="A740" s="71" t="s">
        <v>1054</v>
      </c>
      <c r="B740" s="103" t="s">
        <v>184</v>
      </c>
      <c r="C740" s="72" t="s">
        <v>2782</v>
      </c>
      <c r="D740" s="73"/>
      <c r="E740" s="54" t="s">
        <v>180</v>
      </c>
      <c r="F740" s="72" t="s">
        <v>2783</v>
      </c>
      <c r="G740" s="69" t="s">
        <v>173</v>
      </c>
      <c r="H740" s="74">
        <v>40</v>
      </c>
      <c r="I740" s="245">
        <v>58319.6</v>
      </c>
      <c r="J740" s="99" t="s">
        <v>65</v>
      </c>
      <c r="K740" s="99" t="s">
        <v>2784</v>
      </c>
      <c r="L740" s="74" t="s">
        <v>2785</v>
      </c>
      <c r="M740" s="24" t="s">
        <v>130</v>
      </c>
      <c r="N740" s="258">
        <v>58319.6</v>
      </c>
      <c r="O740" s="24" t="s">
        <v>1114</v>
      </c>
      <c r="P740" s="120">
        <v>45292</v>
      </c>
    </row>
    <row r="741" spans="1:16" s="15" customFormat="1" ht="210">
      <c r="A741" s="71" t="s">
        <v>1054</v>
      </c>
      <c r="B741" s="103" t="s">
        <v>1184</v>
      </c>
      <c r="C741" s="69" t="s">
        <v>2786</v>
      </c>
      <c r="D741" s="69"/>
      <c r="E741" s="54" t="s">
        <v>538</v>
      </c>
      <c r="F741" s="69" t="s">
        <v>2787</v>
      </c>
      <c r="G741" s="69" t="s">
        <v>173</v>
      </c>
      <c r="H741" s="71">
        <v>1</v>
      </c>
      <c r="I741" s="250">
        <v>3000</v>
      </c>
      <c r="J741" s="24" t="s">
        <v>72</v>
      </c>
      <c r="K741" s="24" t="s">
        <v>71</v>
      </c>
      <c r="L741" s="96" t="s">
        <v>2788</v>
      </c>
      <c r="M741" s="24" t="s">
        <v>130</v>
      </c>
      <c r="N741" s="258">
        <v>3000</v>
      </c>
      <c r="O741" s="24" t="s">
        <v>1114</v>
      </c>
      <c r="P741" s="120">
        <v>45292</v>
      </c>
    </row>
    <row r="742" spans="1:16" s="15" customFormat="1" ht="45">
      <c r="A742" s="71" t="s">
        <v>1240</v>
      </c>
      <c r="B742" s="103" t="s">
        <v>1241</v>
      </c>
      <c r="C742" s="69" t="s">
        <v>2789</v>
      </c>
      <c r="D742" s="69"/>
      <c r="E742" s="54" t="s">
        <v>538</v>
      </c>
      <c r="F742" s="69" t="s">
        <v>2790</v>
      </c>
      <c r="G742" s="69" t="s">
        <v>173</v>
      </c>
      <c r="H742" s="71">
        <v>20</v>
      </c>
      <c r="I742" s="250">
        <v>500</v>
      </c>
      <c r="J742" s="24" t="s">
        <v>65</v>
      </c>
      <c r="K742" s="24" t="s">
        <v>90</v>
      </c>
      <c r="L742" s="96" t="s">
        <v>2791</v>
      </c>
      <c r="M742" s="24" t="s">
        <v>130</v>
      </c>
      <c r="N742" s="258">
        <v>500</v>
      </c>
      <c r="O742" s="24" t="s">
        <v>1114</v>
      </c>
      <c r="P742" s="120">
        <v>45292</v>
      </c>
    </row>
    <row r="743" spans="1:16" s="15" customFormat="1" ht="255">
      <c r="A743" s="71" t="s">
        <v>1054</v>
      </c>
      <c r="B743" s="103" t="s">
        <v>1001</v>
      </c>
      <c r="C743" s="69" t="s">
        <v>2792</v>
      </c>
      <c r="D743" s="69"/>
      <c r="E743" s="54" t="s">
        <v>121</v>
      </c>
      <c r="F743" s="69" t="s">
        <v>2793</v>
      </c>
      <c r="G743" s="69" t="s">
        <v>173</v>
      </c>
      <c r="H743" s="71">
        <v>30</v>
      </c>
      <c r="I743" s="250">
        <v>923.4</v>
      </c>
      <c r="J743" s="96" t="s">
        <v>65</v>
      </c>
      <c r="K743" s="96" t="s">
        <v>90</v>
      </c>
      <c r="L743" s="96" t="s">
        <v>2794</v>
      </c>
      <c r="M743" s="24" t="s">
        <v>130</v>
      </c>
      <c r="N743" s="258">
        <v>923.4</v>
      </c>
      <c r="O743" s="24" t="s">
        <v>1114</v>
      </c>
      <c r="P743" s="120">
        <v>45292</v>
      </c>
    </row>
    <row r="744" spans="1:16" s="15" customFormat="1" ht="105">
      <c r="A744" s="71" t="s">
        <v>1562</v>
      </c>
      <c r="B744" s="103" t="s">
        <v>1563</v>
      </c>
      <c r="C744" s="69" t="s">
        <v>2795</v>
      </c>
      <c r="D744" s="69"/>
      <c r="E744" s="54" t="s">
        <v>121</v>
      </c>
      <c r="F744" s="69" t="s">
        <v>2796</v>
      </c>
      <c r="G744" s="69" t="s">
        <v>173</v>
      </c>
      <c r="H744" s="71">
        <v>8</v>
      </c>
      <c r="I744" s="250">
        <v>1600</v>
      </c>
      <c r="J744" s="24" t="s">
        <v>65</v>
      </c>
      <c r="K744" s="24" t="s">
        <v>71</v>
      </c>
      <c r="L744" s="96" t="s">
        <v>2797</v>
      </c>
      <c r="M744" s="24" t="s">
        <v>130</v>
      </c>
      <c r="N744" s="258">
        <v>1600</v>
      </c>
      <c r="O744" s="24" t="s">
        <v>1114</v>
      </c>
      <c r="P744" s="120">
        <v>45292</v>
      </c>
    </row>
    <row r="745" spans="1:16" s="15" customFormat="1" ht="45">
      <c r="A745" s="71" t="s">
        <v>1257</v>
      </c>
      <c r="B745" s="103" t="s">
        <v>1258</v>
      </c>
      <c r="C745" s="69" t="s">
        <v>2798</v>
      </c>
      <c r="D745" s="69"/>
      <c r="E745" s="54" t="s">
        <v>121</v>
      </c>
      <c r="F745" s="72" t="s">
        <v>2799</v>
      </c>
      <c r="G745" s="73" t="s">
        <v>238</v>
      </c>
      <c r="H745" s="71" t="s">
        <v>2800</v>
      </c>
      <c r="I745" s="250">
        <v>600</v>
      </c>
      <c r="J745" s="24" t="s">
        <v>65</v>
      </c>
      <c r="K745" s="24" t="s">
        <v>71</v>
      </c>
      <c r="L745" s="96" t="s">
        <v>2801</v>
      </c>
      <c r="M745" s="24" t="s">
        <v>130</v>
      </c>
      <c r="N745" s="258">
        <v>600</v>
      </c>
      <c r="O745" s="24" t="s">
        <v>1114</v>
      </c>
      <c r="P745" s="120">
        <v>45292</v>
      </c>
    </row>
    <row r="746" spans="1:16" s="15" customFormat="1" ht="105">
      <c r="A746" s="71" t="s">
        <v>1676</v>
      </c>
      <c r="B746" s="103" t="s">
        <v>1677</v>
      </c>
      <c r="C746" s="69" t="s">
        <v>2802</v>
      </c>
      <c r="D746" s="69"/>
      <c r="E746" s="54" t="s">
        <v>538</v>
      </c>
      <c r="F746" s="69" t="s">
        <v>2803</v>
      </c>
      <c r="G746" s="69" t="s">
        <v>173</v>
      </c>
      <c r="H746" s="71">
        <v>1</v>
      </c>
      <c r="I746" s="250">
        <v>698</v>
      </c>
      <c r="J746" s="24" t="s">
        <v>65</v>
      </c>
      <c r="K746" s="24" t="s">
        <v>71</v>
      </c>
      <c r="L746" s="96" t="s">
        <v>2804</v>
      </c>
      <c r="M746" s="24" t="s">
        <v>130</v>
      </c>
      <c r="N746" s="258">
        <v>698</v>
      </c>
      <c r="O746" s="24" t="s">
        <v>1114</v>
      </c>
      <c r="P746" s="120">
        <v>45292</v>
      </c>
    </row>
    <row r="747" spans="1:16" s="15" customFormat="1" ht="105">
      <c r="A747" s="71" t="s">
        <v>1648</v>
      </c>
      <c r="B747" s="103" t="s">
        <v>1649</v>
      </c>
      <c r="C747" s="69" t="s">
        <v>2805</v>
      </c>
      <c r="D747" s="69"/>
      <c r="E747" s="54" t="s">
        <v>121</v>
      </c>
      <c r="F747" s="69" t="s">
        <v>2806</v>
      </c>
      <c r="G747" s="69" t="s">
        <v>173</v>
      </c>
      <c r="H747" s="71">
        <v>7</v>
      </c>
      <c r="I747" s="250">
        <v>4158</v>
      </c>
      <c r="J747" s="24" t="s">
        <v>65</v>
      </c>
      <c r="K747" s="24" t="s">
        <v>71</v>
      </c>
      <c r="L747" s="96" t="s">
        <v>2807</v>
      </c>
      <c r="M747" s="24" t="s">
        <v>130</v>
      </c>
      <c r="N747" s="258">
        <v>4158</v>
      </c>
      <c r="O747" s="24" t="s">
        <v>1114</v>
      </c>
      <c r="P747" s="120">
        <v>45292</v>
      </c>
    </row>
    <row r="748" spans="1:16" s="15" customFormat="1" ht="90">
      <c r="A748" s="71" t="s">
        <v>1054</v>
      </c>
      <c r="B748" s="103" t="s">
        <v>1001</v>
      </c>
      <c r="C748" s="69" t="s">
        <v>2808</v>
      </c>
      <c r="D748" s="69"/>
      <c r="E748" s="54" t="s">
        <v>538</v>
      </c>
      <c r="F748" s="69" t="s">
        <v>2809</v>
      </c>
      <c r="G748" s="69" t="s">
        <v>173</v>
      </c>
      <c r="H748" s="71">
        <v>20</v>
      </c>
      <c r="I748" s="250">
        <v>434.8</v>
      </c>
      <c r="J748" s="24" t="s">
        <v>65</v>
      </c>
      <c r="K748" s="24" t="s">
        <v>90</v>
      </c>
      <c r="L748" s="96" t="s">
        <v>2810</v>
      </c>
      <c r="M748" s="24" t="s">
        <v>130</v>
      </c>
      <c r="N748" s="258">
        <v>434.8</v>
      </c>
      <c r="O748" s="24" t="s">
        <v>1114</v>
      </c>
      <c r="P748" s="120">
        <v>45292</v>
      </c>
    </row>
    <row r="749" spans="1:16" s="15" customFormat="1" ht="150">
      <c r="A749" s="71" t="s">
        <v>1762</v>
      </c>
      <c r="B749" s="103" t="s">
        <v>1763</v>
      </c>
      <c r="C749" s="69" t="s">
        <v>2811</v>
      </c>
      <c r="D749" s="69"/>
      <c r="E749" s="54" t="s">
        <v>121</v>
      </c>
      <c r="F749" s="69" t="s">
        <v>2812</v>
      </c>
      <c r="G749" s="69" t="s">
        <v>173</v>
      </c>
      <c r="H749" s="71">
        <v>30</v>
      </c>
      <c r="I749" s="250">
        <v>227.7</v>
      </c>
      <c r="J749" s="24" t="s">
        <v>65</v>
      </c>
      <c r="K749" s="24" t="s">
        <v>90</v>
      </c>
      <c r="L749" s="96" t="s">
        <v>2813</v>
      </c>
      <c r="M749" s="24" t="s">
        <v>130</v>
      </c>
      <c r="N749" s="258">
        <v>227.7</v>
      </c>
      <c r="O749" s="24" t="s">
        <v>1114</v>
      </c>
      <c r="P749" s="120" t="s">
        <v>2814</v>
      </c>
    </row>
    <row r="750" spans="1:16" s="15" customFormat="1" ht="90">
      <c r="A750" s="71" t="s">
        <v>1555</v>
      </c>
      <c r="B750" s="103" t="s">
        <v>1556</v>
      </c>
      <c r="C750" s="69" t="s">
        <v>2815</v>
      </c>
      <c r="D750" s="69"/>
      <c r="E750" s="54" t="s">
        <v>121</v>
      </c>
      <c r="F750" s="69" t="s">
        <v>2816</v>
      </c>
      <c r="G750" s="69" t="s">
        <v>173</v>
      </c>
      <c r="H750" s="71">
        <v>1</v>
      </c>
      <c r="I750" s="250">
        <v>3700</v>
      </c>
      <c r="J750" s="24" t="s">
        <v>65</v>
      </c>
      <c r="K750" s="24" t="s">
        <v>71</v>
      </c>
      <c r="L750" s="96" t="s">
        <v>2817</v>
      </c>
      <c r="M750" s="24" t="s">
        <v>130</v>
      </c>
      <c r="N750" s="258">
        <v>3700</v>
      </c>
      <c r="O750" s="24" t="s">
        <v>1114</v>
      </c>
      <c r="P750" s="120">
        <v>45292</v>
      </c>
    </row>
    <row r="751" spans="1:16" s="15" customFormat="1" ht="409.5">
      <c r="A751" s="71" t="s">
        <v>1054</v>
      </c>
      <c r="B751" s="103" t="s">
        <v>1001</v>
      </c>
      <c r="C751" s="69" t="s">
        <v>2818</v>
      </c>
      <c r="D751" s="69"/>
      <c r="E751" s="54" t="s">
        <v>121</v>
      </c>
      <c r="F751" s="69" t="s">
        <v>2819</v>
      </c>
      <c r="G751" s="69" t="s">
        <v>173</v>
      </c>
      <c r="H751" s="71">
        <v>12</v>
      </c>
      <c r="I751" s="250">
        <v>4800</v>
      </c>
      <c r="J751" s="24" t="s">
        <v>65</v>
      </c>
      <c r="K751" s="24" t="s">
        <v>71</v>
      </c>
      <c r="L751" s="96" t="s">
        <v>2820</v>
      </c>
      <c r="M751" s="24" t="s">
        <v>130</v>
      </c>
      <c r="N751" s="258">
        <v>4800</v>
      </c>
      <c r="O751" s="24" t="s">
        <v>1114</v>
      </c>
      <c r="P751" s="120">
        <v>45566</v>
      </c>
    </row>
    <row r="752" spans="1:16" s="15" customFormat="1" ht="30">
      <c r="A752" s="71" t="s">
        <v>1645</v>
      </c>
      <c r="B752" s="103" t="s">
        <v>2821</v>
      </c>
      <c r="C752" s="72" t="s">
        <v>1212</v>
      </c>
      <c r="D752" s="73">
        <v>3697</v>
      </c>
      <c r="E752" s="98" t="s">
        <v>121</v>
      </c>
      <c r="F752" s="72" t="s">
        <v>1213</v>
      </c>
      <c r="G752" s="73" t="s">
        <v>173</v>
      </c>
      <c r="H752" s="74" t="s">
        <v>1214</v>
      </c>
      <c r="I752" s="252">
        <v>6563.94</v>
      </c>
      <c r="J752" s="74" t="s">
        <v>65</v>
      </c>
      <c r="K752" s="74" t="s">
        <v>82</v>
      </c>
      <c r="L752" s="74" t="s">
        <v>2822</v>
      </c>
      <c r="M752" s="24" t="s">
        <v>1065</v>
      </c>
      <c r="N752" s="258">
        <v>6563.94</v>
      </c>
      <c r="O752" s="24" t="s">
        <v>1114</v>
      </c>
      <c r="P752" s="120">
        <v>45292</v>
      </c>
    </row>
    <row r="753" spans="1:16" s="15" customFormat="1" ht="120">
      <c r="A753" s="71" t="s">
        <v>1054</v>
      </c>
      <c r="B753" s="103" t="s">
        <v>201</v>
      </c>
      <c r="C753" s="69" t="s">
        <v>2823</v>
      </c>
      <c r="D753" s="69"/>
      <c r="E753" s="54" t="s">
        <v>180</v>
      </c>
      <c r="F753" s="69" t="s">
        <v>2824</v>
      </c>
      <c r="G753" s="69" t="s">
        <v>173</v>
      </c>
      <c r="H753" s="71" t="s">
        <v>2825</v>
      </c>
      <c r="I753" s="250">
        <v>3745</v>
      </c>
      <c r="J753" s="24" t="s">
        <v>72</v>
      </c>
      <c r="K753" s="24" t="s">
        <v>82</v>
      </c>
      <c r="L753" s="96" t="s">
        <v>2826</v>
      </c>
      <c r="M753" s="24" t="s">
        <v>130</v>
      </c>
      <c r="N753" s="258">
        <v>3745</v>
      </c>
      <c r="O753" s="24" t="s">
        <v>1114</v>
      </c>
      <c r="P753" s="120">
        <v>45292</v>
      </c>
    </row>
    <row r="754" spans="1:16" s="15" customFormat="1" ht="409.5">
      <c r="A754" s="71" t="s">
        <v>1054</v>
      </c>
      <c r="B754" s="103" t="s">
        <v>1110</v>
      </c>
      <c r="C754" s="69" t="s">
        <v>2827</v>
      </c>
      <c r="D754" s="69"/>
      <c r="E754" s="54" t="s">
        <v>61</v>
      </c>
      <c r="F754" s="69" t="s">
        <v>2828</v>
      </c>
      <c r="G754" s="69" t="s">
        <v>173</v>
      </c>
      <c r="H754" s="71" t="s">
        <v>2829</v>
      </c>
      <c r="I754" s="250">
        <v>692.85</v>
      </c>
      <c r="J754" s="24" t="s">
        <v>72</v>
      </c>
      <c r="K754" s="24" t="s">
        <v>71</v>
      </c>
      <c r="L754" s="96" t="s">
        <v>2830</v>
      </c>
      <c r="M754" s="24" t="s">
        <v>130</v>
      </c>
      <c r="N754" s="258">
        <v>692.85</v>
      </c>
      <c r="O754" s="24" t="s">
        <v>1114</v>
      </c>
      <c r="P754" s="120">
        <v>45292</v>
      </c>
    </row>
    <row r="755" spans="1:16" s="15" customFormat="1" ht="135">
      <c r="A755" s="71" t="s">
        <v>1054</v>
      </c>
      <c r="B755" s="103" t="s">
        <v>1055</v>
      </c>
      <c r="C755" s="69" t="s">
        <v>2831</v>
      </c>
      <c r="D755" s="69"/>
      <c r="E755" s="54" t="s">
        <v>818</v>
      </c>
      <c r="F755" s="69" t="s">
        <v>2832</v>
      </c>
      <c r="G755" s="69" t="s">
        <v>808</v>
      </c>
      <c r="H755" s="71">
        <v>1</v>
      </c>
      <c r="I755" s="250">
        <v>15480</v>
      </c>
      <c r="J755" s="24" t="s">
        <v>72</v>
      </c>
      <c r="K755" s="24" t="s">
        <v>71</v>
      </c>
      <c r="L755" s="96" t="s">
        <v>2833</v>
      </c>
      <c r="M755" s="24" t="s">
        <v>130</v>
      </c>
      <c r="N755" s="258">
        <v>15480</v>
      </c>
      <c r="O755" s="24" t="s">
        <v>1114</v>
      </c>
      <c r="P755" s="120">
        <v>45292</v>
      </c>
    </row>
    <row r="756" spans="1:16" s="15" customFormat="1" ht="360">
      <c r="A756" s="71" t="s">
        <v>1762</v>
      </c>
      <c r="B756" s="103" t="s">
        <v>1763</v>
      </c>
      <c r="C756" s="69" t="s">
        <v>2834</v>
      </c>
      <c r="D756" s="69"/>
      <c r="E756" s="54" t="s">
        <v>2181</v>
      </c>
      <c r="F756" s="69" t="s">
        <v>2835</v>
      </c>
      <c r="G756" s="69" t="s">
        <v>173</v>
      </c>
      <c r="H756" s="71" t="s">
        <v>2836</v>
      </c>
      <c r="I756" s="250">
        <v>3189.98</v>
      </c>
      <c r="J756" s="24" t="s">
        <v>65</v>
      </c>
      <c r="K756" s="24" t="s">
        <v>71</v>
      </c>
      <c r="L756" s="96" t="s">
        <v>2837</v>
      </c>
      <c r="M756" s="24" t="s">
        <v>130</v>
      </c>
      <c r="N756" s="258">
        <v>3189.98</v>
      </c>
      <c r="O756" s="24" t="s">
        <v>1114</v>
      </c>
      <c r="P756" s="120">
        <v>45292</v>
      </c>
    </row>
    <row r="757" spans="1:16" s="15" customFormat="1" ht="240" hidden="1">
      <c r="A757" s="71" t="s">
        <v>1518</v>
      </c>
      <c r="B757" s="103" t="s">
        <v>1519</v>
      </c>
      <c r="C757" s="69" t="s">
        <v>2838</v>
      </c>
      <c r="D757" s="69"/>
      <c r="E757" s="54" t="s">
        <v>121</v>
      </c>
      <c r="F757" s="69" t="s">
        <v>2839</v>
      </c>
      <c r="G757" s="69" t="s">
        <v>173</v>
      </c>
      <c r="H757" s="71" t="s">
        <v>2840</v>
      </c>
      <c r="I757" s="250"/>
      <c r="J757" s="24"/>
      <c r="K757" s="24"/>
      <c r="L757" s="96"/>
      <c r="M757" s="24"/>
      <c r="N757" s="258"/>
      <c r="O757" s="24"/>
      <c r="P757" s="120"/>
    </row>
    <row r="758" spans="1:16" s="15" customFormat="1" ht="90">
      <c r="A758" s="71" t="s">
        <v>1406</v>
      </c>
      <c r="B758" s="103" t="s">
        <v>1407</v>
      </c>
      <c r="C758" s="69" t="s">
        <v>2841</v>
      </c>
      <c r="D758" s="69"/>
      <c r="E758" s="54" t="s">
        <v>538</v>
      </c>
      <c r="F758" s="69" t="s">
        <v>2842</v>
      </c>
      <c r="G758" s="69" t="s">
        <v>173</v>
      </c>
      <c r="H758" s="71" t="s">
        <v>2843</v>
      </c>
      <c r="I758" s="250">
        <v>1041.98</v>
      </c>
      <c r="J758" s="24" t="s">
        <v>65</v>
      </c>
      <c r="K758" s="24" t="s">
        <v>71</v>
      </c>
      <c r="L758" s="96" t="s">
        <v>2844</v>
      </c>
      <c r="M758" s="24" t="s">
        <v>130</v>
      </c>
      <c r="N758" s="258">
        <v>1041.98</v>
      </c>
      <c r="O758" s="24" t="s">
        <v>1114</v>
      </c>
      <c r="P758" s="120">
        <v>45292</v>
      </c>
    </row>
    <row r="759" spans="1:16" s="15" customFormat="1" ht="90">
      <c r="A759" s="71" t="s">
        <v>1555</v>
      </c>
      <c r="B759" s="103" t="s">
        <v>1556</v>
      </c>
      <c r="C759" s="69" t="s">
        <v>2845</v>
      </c>
      <c r="D759" s="69"/>
      <c r="E759" s="54" t="s">
        <v>538</v>
      </c>
      <c r="F759" s="69" t="s">
        <v>2846</v>
      </c>
      <c r="G759" s="69" t="s">
        <v>173</v>
      </c>
      <c r="H759" s="71" t="s">
        <v>2847</v>
      </c>
      <c r="I759" s="250">
        <v>2628</v>
      </c>
      <c r="J759" s="24" t="s">
        <v>65</v>
      </c>
      <c r="K759" s="24" t="s">
        <v>90</v>
      </c>
      <c r="L759" s="96" t="s">
        <v>2848</v>
      </c>
      <c r="M759" s="24" t="s">
        <v>130</v>
      </c>
      <c r="N759" s="258">
        <v>2628</v>
      </c>
      <c r="O759" s="24" t="s">
        <v>1114</v>
      </c>
      <c r="P759" s="120">
        <v>45292</v>
      </c>
    </row>
    <row r="760" spans="1:16" s="15" customFormat="1" ht="45">
      <c r="A760" s="71" t="s">
        <v>1417</v>
      </c>
      <c r="B760" s="103" t="s">
        <v>1418</v>
      </c>
      <c r="C760" s="72" t="s">
        <v>1216</v>
      </c>
      <c r="D760" s="73">
        <v>3417</v>
      </c>
      <c r="E760" s="98" t="s">
        <v>121</v>
      </c>
      <c r="F760" s="72" t="s">
        <v>1217</v>
      </c>
      <c r="G760" s="73" t="s">
        <v>238</v>
      </c>
      <c r="H760" s="74">
        <v>2</v>
      </c>
      <c r="I760" s="252">
        <v>2505</v>
      </c>
      <c r="J760" s="74" t="s">
        <v>65</v>
      </c>
      <c r="K760" s="74" t="s">
        <v>71</v>
      </c>
      <c r="L760" s="74" t="s">
        <v>2849</v>
      </c>
      <c r="M760" s="24" t="s">
        <v>130</v>
      </c>
      <c r="N760" s="258">
        <v>2505</v>
      </c>
      <c r="O760" s="24" t="s">
        <v>1114</v>
      </c>
      <c r="P760" s="120">
        <v>45292</v>
      </c>
    </row>
    <row r="761" spans="1:16" s="15" customFormat="1" ht="195">
      <c r="A761" s="71" t="s">
        <v>1837</v>
      </c>
      <c r="B761" s="103" t="s">
        <v>1838</v>
      </c>
      <c r="C761" s="69" t="s">
        <v>2850</v>
      </c>
      <c r="D761" s="69"/>
      <c r="E761" s="54" t="s">
        <v>121</v>
      </c>
      <c r="F761" s="69" t="s">
        <v>2851</v>
      </c>
      <c r="G761" s="69" t="s">
        <v>173</v>
      </c>
      <c r="H761" s="71" t="s">
        <v>2852</v>
      </c>
      <c r="I761" s="250">
        <v>260</v>
      </c>
      <c r="J761" s="24" t="s">
        <v>65</v>
      </c>
      <c r="K761" s="24" t="s">
        <v>71</v>
      </c>
      <c r="L761" s="96" t="s">
        <v>2853</v>
      </c>
      <c r="M761" s="24" t="s">
        <v>130</v>
      </c>
      <c r="N761" s="258">
        <v>260</v>
      </c>
      <c r="O761" s="24" t="s">
        <v>1114</v>
      </c>
      <c r="P761" s="120">
        <v>45292</v>
      </c>
    </row>
    <row r="762" spans="1:16" s="15" customFormat="1" ht="180">
      <c r="A762" s="71" t="s">
        <v>1597</v>
      </c>
      <c r="B762" s="103" t="s">
        <v>1598</v>
      </c>
      <c r="C762" s="69" t="s">
        <v>2854</v>
      </c>
      <c r="D762" s="69"/>
      <c r="E762" s="54" t="s">
        <v>121</v>
      </c>
      <c r="F762" s="69" t="s">
        <v>2855</v>
      </c>
      <c r="G762" s="69" t="s">
        <v>173</v>
      </c>
      <c r="H762" s="71">
        <v>1</v>
      </c>
      <c r="I762" s="250">
        <v>280</v>
      </c>
      <c r="J762" s="24" t="s">
        <v>65</v>
      </c>
      <c r="K762" s="24" t="s">
        <v>82</v>
      </c>
      <c r="L762" s="96" t="s">
        <v>2856</v>
      </c>
      <c r="M762" s="24" t="s">
        <v>130</v>
      </c>
      <c r="N762" s="258">
        <v>280</v>
      </c>
      <c r="O762" s="24" t="s">
        <v>1114</v>
      </c>
      <c r="P762" s="120">
        <v>45292</v>
      </c>
    </row>
    <row r="763" spans="1:16" s="15" customFormat="1" ht="165">
      <c r="A763" s="71" t="s">
        <v>1054</v>
      </c>
      <c r="B763" s="103" t="s">
        <v>1184</v>
      </c>
      <c r="C763" s="69" t="s">
        <v>2857</v>
      </c>
      <c r="D763" s="69"/>
      <c r="E763" s="54" t="s">
        <v>538</v>
      </c>
      <c r="F763" s="69" t="s">
        <v>2858</v>
      </c>
      <c r="G763" s="69" t="s">
        <v>173</v>
      </c>
      <c r="H763" s="71" t="s">
        <v>2859</v>
      </c>
      <c r="I763" s="250">
        <v>2430.25</v>
      </c>
      <c r="J763" s="24" t="s">
        <v>65</v>
      </c>
      <c r="K763" s="24" t="s">
        <v>90</v>
      </c>
      <c r="L763" s="96" t="s">
        <v>2860</v>
      </c>
      <c r="M763" s="24" t="s">
        <v>130</v>
      </c>
      <c r="N763" s="258">
        <v>2430.25</v>
      </c>
      <c r="O763" s="24" t="s">
        <v>1114</v>
      </c>
      <c r="P763" s="120">
        <v>45292</v>
      </c>
    </row>
    <row r="764" spans="1:16" s="15" customFormat="1" ht="300">
      <c r="A764" s="71" t="s">
        <v>1054</v>
      </c>
      <c r="B764" s="103" t="s">
        <v>1963</v>
      </c>
      <c r="C764" s="69" t="s">
        <v>2861</v>
      </c>
      <c r="D764" s="69"/>
      <c r="E764" s="54" t="s">
        <v>381</v>
      </c>
      <c r="F764" s="69" t="s">
        <v>2862</v>
      </c>
      <c r="G764" s="69" t="s">
        <v>173</v>
      </c>
      <c r="H764" s="71">
        <v>1</v>
      </c>
      <c r="I764" s="250">
        <v>1176.68</v>
      </c>
      <c r="J764" s="24" t="s">
        <v>72</v>
      </c>
      <c r="K764" s="24" t="s">
        <v>71</v>
      </c>
      <c r="L764" s="96" t="s">
        <v>2863</v>
      </c>
      <c r="M764" s="24" t="s">
        <v>130</v>
      </c>
      <c r="N764" s="258">
        <v>1176.68</v>
      </c>
      <c r="O764" s="24" t="s">
        <v>1114</v>
      </c>
      <c r="P764" s="120">
        <v>45292</v>
      </c>
    </row>
    <row r="765" spans="1:16" s="15" customFormat="1" ht="150">
      <c r="A765" s="71" t="s">
        <v>1054</v>
      </c>
      <c r="B765" s="103" t="s">
        <v>1055</v>
      </c>
      <c r="C765" s="69" t="s">
        <v>2864</v>
      </c>
      <c r="E765" s="54" t="s">
        <v>818</v>
      </c>
      <c r="F765" s="69" t="s">
        <v>2865</v>
      </c>
      <c r="G765" s="69" t="s">
        <v>808</v>
      </c>
      <c r="H765" s="71">
        <v>1</v>
      </c>
      <c r="I765" s="250">
        <v>300</v>
      </c>
      <c r="J765" s="24" t="s">
        <v>72</v>
      </c>
      <c r="K765" s="24" t="s">
        <v>71</v>
      </c>
      <c r="L765" s="96" t="s">
        <v>2866</v>
      </c>
      <c r="M765" s="24" t="s">
        <v>130</v>
      </c>
      <c r="N765" s="258">
        <v>300</v>
      </c>
      <c r="O765" s="24" t="s">
        <v>1114</v>
      </c>
      <c r="P765" s="120">
        <v>45292</v>
      </c>
    </row>
    <row r="766" spans="1:16" s="15" customFormat="1" ht="240">
      <c r="A766" s="71" t="s">
        <v>1257</v>
      </c>
      <c r="B766" s="103" t="s">
        <v>1258</v>
      </c>
      <c r="C766" s="69" t="s">
        <v>2867</v>
      </c>
      <c r="D766" s="69"/>
      <c r="E766" s="54" t="s">
        <v>538</v>
      </c>
      <c r="F766" s="69" t="s">
        <v>2868</v>
      </c>
      <c r="G766" s="69" t="s">
        <v>173</v>
      </c>
      <c r="H766" s="71" t="s">
        <v>2869</v>
      </c>
      <c r="I766" s="250">
        <v>1155.8</v>
      </c>
      <c r="J766" s="24" t="s">
        <v>65</v>
      </c>
      <c r="K766" s="24" t="s">
        <v>90</v>
      </c>
      <c r="L766" s="96" t="s">
        <v>2870</v>
      </c>
      <c r="M766" s="24" t="s">
        <v>130</v>
      </c>
      <c r="N766" s="258">
        <v>1155.8</v>
      </c>
      <c r="O766" s="24" t="s">
        <v>1114</v>
      </c>
      <c r="P766" s="120">
        <v>45292</v>
      </c>
    </row>
    <row r="767" spans="1:16" s="15" customFormat="1" ht="180">
      <c r="A767" s="71" t="s">
        <v>1054</v>
      </c>
      <c r="B767" s="103" t="s">
        <v>1055</v>
      </c>
      <c r="C767" s="69" t="s">
        <v>2871</v>
      </c>
      <c r="D767" s="69"/>
      <c r="E767" s="54" t="s">
        <v>818</v>
      </c>
      <c r="F767" s="69" t="s">
        <v>2872</v>
      </c>
      <c r="G767" s="69" t="s">
        <v>808</v>
      </c>
      <c r="H767" s="71">
        <v>1</v>
      </c>
      <c r="I767" s="250">
        <v>3861</v>
      </c>
      <c r="J767" s="24" t="s">
        <v>72</v>
      </c>
      <c r="K767" s="24" t="s">
        <v>71</v>
      </c>
      <c r="L767" s="96" t="s">
        <v>2873</v>
      </c>
      <c r="M767" s="24" t="s">
        <v>130</v>
      </c>
      <c r="N767" s="258">
        <v>3861</v>
      </c>
      <c r="O767" s="24" t="s">
        <v>1059</v>
      </c>
      <c r="P767" s="120">
        <v>45292</v>
      </c>
    </row>
    <row r="768" spans="1:16" s="15" customFormat="1" ht="240">
      <c r="A768" s="71" t="s">
        <v>1456</v>
      </c>
      <c r="B768" s="103" t="s">
        <v>1457</v>
      </c>
      <c r="C768" s="69" t="s">
        <v>2874</v>
      </c>
      <c r="D768" s="69"/>
      <c r="E768" s="54" t="s">
        <v>538</v>
      </c>
      <c r="F768" s="69" t="s">
        <v>2875</v>
      </c>
      <c r="G768" s="69" t="s">
        <v>173</v>
      </c>
      <c r="H768" s="71" t="s">
        <v>2876</v>
      </c>
      <c r="I768" s="250">
        <v>895.3</v>
      </c>
      <c r="J768" s="24" t="s">
        <v>65</v>
      </c>
      <c r="K768" s="24" t="s">
        <v>90</v>
      </c>
      <c r="L768" s="96" t="s">
        <v>2877</v>
      </c>
      <c r="M768" s="24" t="s">
        <v>130</v>
      </c>
      <c r="N768" s="258">
        <v>895.3</v>
      </c>
      <c r="O768" s="24" t="s">
        <v>1114</v>
      </c>
      <c r="P768" s="120">
        <v>45292</v>
      </c>
    </row>
    <row r="769" spans="1:16" s="15" customFormat="1" ht="409.5">
      <c r="A769" s="71" t="s">
        <v>1054</v>
      </c>
      <c r="B769" s="103" t="s">
        <v>1055</v>
      </c>
      <c r="C769" s="69" t="s">
        <v>2878</v>
      </c>
      <c r="D769" s="69"/>
      <c r="E769" s="54" t="s">
        <v>818</v>
      </c>
      <c r="F769" s="69" t="s">
        <v>2879</v>
      </c>
      <c r="G769" s="69" t="s">
        <v>808</v>
      </c>
      <c r="H769" s="71">
        <v>23</v>
      </c>
      <c r="I769" s="250">
        <v>24150</v>
      </c>
      <c r="J769" s="24" t="s">
        <v>72</v>
      </c>
      <c r="K769" s="24" t="s">
        <v>71</v>
      </c>
      <c r="L769" s="96" t="s">
        <v>2880</v>
      </c>
      <c r="M769" s="24" t="s">
        <v>130</v>
      </c>
      <c r="N769" s="258">
        <v>24150</v>
      </c>
      <c r="O769" s="24" t="s">
        <v>1114</v>
      </c>
      <c r="P769" s="120">
        <v>45292</v>
      </c>
    </row>
    <row r="770" spans="1:16" s="15" customFormat="1" ht="315">
      <c r="A770" s="71" t="s">
        <v>1054</v>
      </c>
      <c r="B770" s="103" t="s">
        <v>1001</v>
      </c>
      <c r="C770" s="69" t="s">
        <v>2881</v>
      </c>
      <c r="D770" s="69"/>
      <c r="E770" s="54" t="s">
        <v>121</v>
      </c>
      <c r="F770" s="69" t="s">
        <v>2882</v>
      </c>
      <c r="G770" s="69" t="s">
        <v>173</v>
      </c>
      <c r="H770" s="71">
        <v>3</v>
      </c>
      <c r="I770" s="250">
        <v>15926.4</v>
      </c>
      <c r="J770" s="24" t="s">
        <v>65</v>
      </c>
      <c r="K770" s="24" t="s">
        <v>71</v>
      </c>
      <c r="L770" s="96" t="s">
        <v>2883</v>
      </c>
      <c r="M770" s="24" t="s">
        <v>130</v>
      </c>
      <c r="N770" s="258">
        <v>15926.4</v>
      </c>
      <c r="O770" s="24" t="s">
        <v>1114</v>
      </c>
      <c r="P770" s="120">
        <v>45292</v>
      </c>
    </row>
    <row r="771" spans="1:16" s="15" customFormat="1" ht="135">
      <c r="A771" s="71" t="s">
        <v>1347</v>
      </c>
      <c r="B771" s="103" t="s">
        <v>1348</v>
      </c>
      <c r="C771" s="69" t="s">
        <v>2884</v>
      </c>
      <c r="D771" s="69"/>
      <c r="E771" s="54" t="s">
        <v>121</v>
      </c>
      <c r="F771" s="69" t="s">
        <v>2885</v>
      </c>
      <c r="G771" s="69" t="s">
        <v>173</v>
      </c>
      <c r="H771" s="71">
        <v>15</v>
      </c>
      <c r="I771" s="250">
        <v>790.5</v>
      </c>
      <c r="J771" s="24" t="s">
        <v>65</v>
      </c>
      <c r="K771" s="24" t="s">
        <v>71</v>
      </c>
      <c r="L771" s="96" t="s">
        <v>2886</v>
      </c>
      <c r="M771" s="24" t="s">
        <v>130</v>
      </c>
      <c r="N771" s="258">
        <v>790.5</v>
      </c>
      <c r="O771" s="24" t="s">
        <v>1114</v>
      </c>
      <c r="P771" s="120">
        <v>45292</v>
      </c>
    </row>
    <row r="772" spans="1:16" s="15" customFormat="1" ht="30">
      <c r="A772" s="71" t="s">
        <v>1347</v>
      </c>
      <c r="B772" s="103" t="s">
        <v>1348</v>
      </c>
      <c r="C772" s="72" t="s">
        <v>1212</v>
      </c>
      <c r="D772" s="73">
        <v>3697</v>
      </c>
      <c r="E772" s="98" t="s">
        <v>121</v>
      </c>
      <c r="F772" s="72" t="s">
        <v>1213</v>
      </c>
      <c r="G772" s="73" t="s">
        <v>173</v>
      </c>
      <c r="H772" s="74" t="s">
        <v>1214</v>
      </c>
      <c r="I772" s="252">
        <v>615.9</v>
      </c>
      <c r="J772" s="74" t="s">
        <v>65</v>
      </c>
      <c r="K772" s="74" t="s">
        <v>82</v>
      </c>
      <c r="L772" s="74" t="s">
        <v>2887</v>
      </c>
      <c r="M772" s="24" t="s">
        <v>1065</v>
      </c>
      <c r="N772" s="258">
        <v>615.9</v>
      </c>
      <c r="O772" s="24" t="s">
        <v>1114</v>
      </c>
      <c r="P772" s="120">
        <v>45292</v>
      </c>
    </row>
    <row r="773" spans="1:16" s="15" customFormat="1" ht="180">
      <c r="A773" s="71" t="s">
        <v>1054</v>
      </c>
      <c r="B773" s="103" t="s">
        <v>1055</v>
      </c>
      <c r="C773" s="69" t="s">
        <v>2871</v>
      </c>
      <c r="D773" s="69"/>
      <c r="E773" s="54" t="s">
        <v>818</v>
      </c>
      <c r="F773" s="69" t="s">
        <v>2888</v>
      </c>
      <c r="G773" s="69" t="s">
        <v>808</v>
      </c>
      <c r="H773" s="71"/>
      <c r="I773" s="250">
        <v>3861</v>
      </c>
      <c r="J773" s="24" t="s">
        <v>72</v>
      </c>
      <c r="K773" s="24" t="s">
        <v>71</v>
      </c>
      <c r="L773" s="96" t="s">
        <v>2889</v>
      </c>
      <c r="M773" s="24" t="s">
        <v>130</v>
      </c>
      <c r="N773" s="258">
        <v>3861</v>
      </c>
      <c r="O773" s="24" t="s">
        <v>1059</v>
      </c>
      <c r="P773" s="120">
        <v>45292</v>
      </c>
    </row>
    <row r="774" spans="1:16" s="15" customFormat="1" ht="330">
      <c r="A774" s="71" t="s">
        <v>1054</v>
      </c>
      <c r="B774" s="103" t="s">
        <v>1001</v>
      </c>
      <c r="C774" s="164" t="s">
        <v>2890</v>
      </c>
      <c r="D774" s="69"/>
      <c r="E774" s="54"/>
      <c r="F774" s="69" t="s">
        <v>2891</v>
      </c>
      <c r="G774" s="69" t="s">
        <v>173</v>
      </c>
      <c r="H774" s="71" t="s">
        <v>2892</v>
      </c>
      <c r="I774" s="250">
        <v>56212</v>
      </c>
      <c r="J774" s="24" t="s">
        <v>65</v>
      </c>
      <c r="K774" s="24" t="s">
        <v>71</v>
      </c>
      <c r="L774" s="96" t="s">
        <v>2893</v>
      </c>
      <c r="M774" s="24" t="s">
        <v>130</v>
      </c>
      <c r="N774" s="258">
        <v>56212</v>
      </c>
      <c r="O774" s="24" t="s">
        <v>1114</v>
      </c>
      <c r="P774" s="120">
        <v>45292</v>
      </c>
    </row>
    <row r="775" spans="1:16" s="15" customFormat="1" ht="90">
      <c r="A775" s="71" t="s">
        <v>1054</v>
      </c>
      <c r="B775" s="103" t="s">
        <v>1184</v>
      </c>
      <c r="C775" s="371" t="s">
        <v>980</v>
      </c>
      <c r="D775" s="77">
        <v>2658</v>
      </c>
      <c r="E775" s="54" t="s">
        <v>538</v>
      </c>
      <c r="F775" s="69" t="s">
        <v>2894</v>
      </c>
      <c r="G775" s="69" t="s">
        <v>173</v>
      </c>
      <c r="H775" s="69">
        <v>36</v>
      </c>
      <c r="I775" s="250">
        <v>212590.07999999999</v>
      </c>
      <c r="J775" s="24"/>
      <c r="K775" s="24" t="s">
        <v>71</v>
      </c>
      <c r="L775" s="96" t="s">
        <v>2895</v>
      </c>
      <c r="M775" s="24" t="s">
        <v>130</v>
      </c>
      <c r="N775" s="250">
        <v>212590.07999999999</v>
      </c>
      <c r="O775" s="24" t="s">
        <v>1114</v>
      </c>
      <c r="P775" s="120"/>
    </row>
    <row r="776" spans="1:16" s="15" customFormat="1" ht="409.5">
      <c r="A776" s="71" t="s">
        <v>1054</v>
      </c>
      <c r="B776" s="103" t="s">
        <v>184</v>
      </c>
      <c r="C776" s="72" t="s">
        <v>2896</v>
      </c>
      <c r="D776" s="69"/>
      <c r="E776" s="54" t="s">
        <v>180</v>
      </c>
      <c r="F776" s="69" t="s">
        <v>2897</v>
      </c>
      <c r="G776" s="69" t="s">
        <v>173</v>
      </c>
      <c r="H776" s="71" t="s">
        <v>2898</v>
      </c>
      <c r="I776" s="250">
        <v>13440</v>
      </c>
      <c r="J776" s="24" t="s">
        <v>65</v>
      </c>
      <c r="K776" s="24" t="s">
        <v>71</v>
      </c>
      <c r="L776" s="96" t="s">
        <v>2899</v>
      </c>
      <c r="M776" s="24" t="s">
        <v>130</v>
      </c>
      <c r="N776" s="258">
        <v>13440</v>
      </c>
      <c r="O776" s="24" t="s">
        <v>1114</v>
      </c>
      <c r="P776" s="120">
        <v>45292</v>
      </c>
    </row>
    <row r="777" spans="1:16" s="15" customFormat="1" ht="409.5">
      <c r="A777" s="71" t="s">
        <v>1054</v>
      </c>
      <c r="B777" s="103" t="s">
        <v>1110</v>
      </c>
      <c r="C777" s="69" t="s">
        <v>2900</v>
      </c>
      <c r="D777" s="69"/>
      <c r="E777" s="54" t="s">
        <v>381</v>
      </c>
      <c r="F777" s="69" t="s">
        <v>2901</v>
      </c>
      <c r="G777" s="69" t="s">
        <v>173</v>
      </c>
      <c r="H777" s="71">
        <v>5</v>
      </c>
      <c r="I777" s="250">
        <v>23649.5</v>
      </c>
      <c r="J777" s="24" t="s">
        <v>65</v>
      </c>
      <c r="K777" s="24" t="s">
        <v>71</v>
      </c>
      <c r="L777" s="96" t="s">
        <v>2902</v>
      </c>
      <c r="M777" s="24" t="s">
        <v>130</v>
      </c>
      <c r="N777" s="258">
        <v>23649.5</v>
      </c>
      <c r="O777" s="24" t="s">
        <v>1114</v>
      </c>
      <c r="P777" s="120">
        <v>45292</v>
      </c>
    </row>
    <row r="778" spans="1:16" s="15" customFormat="1" ht="150">
      <c r="A778" s="71" t="s">
        <v>1487</v>
      </c>
      <c r="B778" s="103" t="s">
        <v>1488</v>
      </c>
      <c r="C778" s="69" t="s">
        <v>2903</v>
      </c>
      <c r="D778" s="69"/>
      <c r="E778" s="54" t="s">
        <v>121</v>
      </c>
      <c r="F778" s="69" t="s">
        <v>2904</v>
      </c>
      <c r="G778" s="69" t="s">
        <v>173</v>
      </c>
      <c r="H778" s="71">
        <v>2</v>
      </c>
      <c r="I778" s="250">
        <v>600</v>
      </c>
      <c r="J778" s="24" t="s">
        <v>65</v>
      </c>
      <c r="K778" s="24" t="s">
        <v>82</v>
      </c>
      <c r="L778" s="96" t="s">
        <v>2905</v>
      </c>
      <c r="M778" s="24" t="s">
        <v>1065</v>
      </c>
      <c r="N778" s="258">
        <v>600</v>
      </c>
      <c r="O778" s="24" t="s">
        <v>1114</v>
      </c>
      <c r="P778" s="120">
        <v>45292</v>
      </c>
    </row>
    <row r="779" spans="1:16" s="15" customFormat="1" ht="75">
      <c r="A779" s="71" t="s">
        <v>1054</v>
      </c>
      <c r="B779" s="103" t="s">
        <v>1001</v>
      </c>
      <c r="C779" s="69" t="s">
        <v>2906</v>
      </c>
      <c r="D779" s="69"/>
      <c r="E779" s="54" t="s">
        <v>180</v>
      </c>
      <c r="F779" s="69" t="s">
        <v>2907</v>
      </c>
      <c r="G779" s="69" t="s">
        <v>173</v>
      </c>
      <c r="H779" s="71">
        <v>15</v>
      </c>
      <c r="I779" s="250">
        <v>1174.5</v>
      </c>
      <c r="J779" s="24" t="s">
        <v>65</v>
      </c>
      <c r="K779" s="24" t="s">
        <v>90</v>
      </c>
      <c r="L779" s="96" t="s">
        <v>2908</v>
      </c>
      <c r="M779" s="24" t="s">
        <v>130</v>
      </c>
      <c r="N779" s="258">
        <v>1174.5</v>
      </c>
      <c r="O779" s="24" t="s">
        <v>1114</v>
      </c>
      <c r="P779" s="120">
        <v>45292</v>
      </c>
    </row>
    <row r="780" spans="1:16" s="15" customFormat="1" ht="330">
      <c r="A780" s="71" t="s">
        <v>1456</v>
      </c>
      <c r="B780" s="103" t="s">
        <v>1457</v>
      </c>
      <c r="C780" s="69" t="s">
        <v>2909</v>
      </c>
      <c r="D780" s="69"/>
      <c r="E780" s="54" t="s">
        <v>381</v>
      </c>
      <c r="F780" s="69" t="s">
        <v>2910</v>
      </c>
      <c r="G780" s="69" t="s">
        <v>173</v>
      </c>
      <c r="H780" s="71">
        <v>1</v>
      </c>
      <c r="I780" s="250">
        <v>846</v>
      </c>
      <c r="J780" s="24" t="s">
        <v>72</v>
      </c>
      <c r="K780" s="24" t="s">
        <v>71</v>
      </c>
      <c r="L780" s="96" t="s">
        <v>2911</v>
      </c>
      <c r="M780" s="24" t="s">
        <v>130</v>
      </c>
      <c r="N780" s="258">
        <v>846</v>
      </c>
      <c r="O780" s="24" t="s">
        <v>1114</v>
      </c>
      <c r="P780" s="120">
        <v>45292</v>
      </c>
    </row>
    <row r="781" spans="1:16" s="15" customFormat="1" ht="180">
      <c r="A781" s="71" t="s">
        <v>1054</v>
      </c>
      <c r="B781" s="103" t="s">
        <v>1055</v>
      </c>
      <c r="C781" s="69" t="s">
        <v>2912</v>
      </c>
      <c r="D781" s="69"/>
      <c r="E781" s="54" t="s">
        <v>818</v>
      </c>
      <c r="F781" s="69" t="s">
        <v>2913</v>
      </c>
      <c r="G781" s="69" t="s">
        <v>808</v>
      </c>
      <c r="H781" s="71">
        <v>30</v>
      </c>
      <c r="I781" s="250">
        <v>38700</v>
      </c>
      <c r="J781" s="24" t="s">
        <v>72</v>
      </c>
      <c r="K781" s="24" t="s">
        <v>71</v>
      </c>
      <c r="L781" s="96" t="s">
        <v>2914</v>
      </c>
      <c r="M781" s="24" t="s">
        <v>130</v>
      </c>
      <c r="N781" s="258">
        <v>38700</v>
      </c>
      <c r="O781" s="24" t="s">
        <v>1114</v>
      </c>
      <c r="P781" s="120">
        <v>45292</v>
      </c>
    </row>
    <row r="782" spans="1:16" s="15" customFormat="1" ht="90">
      <c r="A782" s="71" t="s">
        <v>1054</v>
      </c>
      <c r="B782" s="103" t="s">
        <v>336</v>
      </c>
      <c r="C782" s="69" t="s">
        <v>2915</v>
      </c>
      <c r="D782" s="69"/>
      <c r="E782" s="54" t="s">
        <v>332</v>
      </c>
      <c r="F782" s="69" t="s">
        <v>2916</v>
      </c>
      <c r="G782" s="69" t="s">
        <v>173</v>
      </c>
      <c r="H782" s="71">
        <v>1</v>
      </c>
      <c r="I782" s="250">
        <v>15000</v>
      </c>
      <c r="J782" s="24" t="s">
        <v>72</v>
      </c>
      <c r="K782" s="24" t="s">
        <v>71</v>
      </c>
      <c r="L782" s="96" t="s">
        <v>2917</v>
      </c>
      <c r="M782" s="24" t="s">
        <v>130</v>
      </c>
      <c r="N782" s="258">
        <v>15000</v>
      </c>
      <c r="O782" s="24" t="s">
        <v>1114</v>
      </c>
      <c r="P782" s="120">
        <v>45292</v>
      </c>
    </row>
    <row r="783" spans="1:16" s="15" customFormat="1" ht="60">
      <c r="A783" s="163" t="s">
        <v>1054</v>
      </c>
      <c r="B783" s="103" t="s">
        <v>201</v>
      </c>
      <c r="C783" s="69" t="s">
        <v>2918</v>
      </c>
      <c r="D783" s="69"/>
      <c r="E783" s="54" t="s">
        <v>121</v>
      </c>
      <c r="F783" s="69" t="s">
        <v>2919</v>
      </c>
      <c r="G783" s="69" t="s">
        <v>173</v>
      </c>
      <c r="H783" s="71">
        <v>444</v>
      </c>
      <c r="I783" s="250">
        <v>2877.12</v>
      </c>
      <c r="J783" s="24" t="s">
        <v>65</v>
      </c>
      <c r="K783" s="24" t="s">
        <v>71</v>
      </c>
      <c r="L783" s="96" t="s">
        <v>2920</v>
      </c>
      <c r="M783" s="24" t="s">
        <v>130</v>
      </c>
      <c r="N783" s="258">
        <v>2877.12</v>
      </c>
      <c r="O783" s="24" t="s">
        <v>1114</v>
      </c>
      <c r="P783" s="120">
        <v>45292</v>
      </c>
    </row>
    <row r="784" spans="1:16" s="15" customFormat="1" ht="405">
      <c r="A784" s="71" t="s">
        <v>1054</v>
      </c>
      <c r="B784" s="103" t="s">
        <v>1184</v>
      </c>
      <c r="C784" s="69" t="s">
        <v>2921</v>
      </c>
      <c r="D784" s="69"/>
      <c r="E784" s="54" t="s">
        <v>538</v>
      </c>
      <c r="F784" s="69" t="s">
        <v>2922</v>
      </c>
      <c r="G784" s="69" t="s">
        <v>173</v>
      </c>
      <c r="H784" s="71">
        <v>3</v>
      </c>
      <c r="I784" s="250">
        <v>3248.1</v>
      </c>
      <c r="J784" s="24" t="s">
        <v>65</v>
      </c>
      <c r="K784" s="24" t="s">
        <v>71</v>
      </c>
      <c r="L784" s="96" t="s">
        <v>2923</v>
      </c>
      <c r="M784" s="24" t="s">
        <v>130</v>
      </c>
      <c r="N784" s="258">
        <v>3248.1</v>
      </c>
      <c r="O784" s="24" t="s">
        <v>1114</v>
      </c>
      <c r="P784" s="120">
        <v>45292</v>
      </c>
    </row>
    <row r="785" spans="1:16" s="15" customFormat="1" ht="150">
      <c r="A785" s="71" t="s">
        <v>2924</v>
      </c>
      <c r="B785" s="103" t="s">
        <v>2925</v>
      </c>
      <c r="C785" s="69" t="s">
        <v>2926</v>
      </c>
      <c r="D785" s="69"/>
      <c r="E785" s="54" t="s">
        <v>121</v>
      </c>
      <c r="F785" s="69" t="s">
        <v>2927</v>
      </c>
      <c r="G785" s="69" t="s">
        <v>173</v>
      </c>
      <c r="H785" s="71">
        <v>1</v>
      </c>
      <c r="I785" s="250">
        <v>17240.5</v>
      </c>
      <c r="J785" s="24" t="s">
        <v>65</v>
      </c>
      <c r="K785" s="24" t="s">
        <v>71</v>
      </c>
      <c r="L785" s="96" t="s">
        <v>2928</v>
      </c>
      <c r="M785" s="24" t="s">
        <v>130</v>
      </c>
      <c r="N785" s="258">
        <v>17240.5</v>
      </c>
      <c r="O785" s="24" t="s">
        <v>1114</v>
      </c>
      <c r="P785" s="120">
        <v>45292</v>
      </c>
    </row>
    <row r="786" spans="1:16" s="15" customFormat="1" ht="120">
      <c r="A786" s="198" t="s">
        <v>1813</v>
      </c>
      <c r="B786" s="103" t="s">
        <v>1814</v>
      </c>
      <c r="C786" s="69" t="s">
        <v>2929</v>
      </c>
      <c r="D786" s="69"/>
      <c r="E786" s="54" t="s">
        <v>538</v>
      </c>
      <c r="F786" s="69" t="s">
        <v>2930</v>
      </c>
      <c r="G786" s="69" t="s">
        <v>173</v>
      </c>
      <c r="H786" s="71" t="s">
        <v>2931</v>
      </c>
      <c r="I786" s="250">
        <v>2146.1999999999998</v>
      </c>
      <c r="J786" s="24" t="s">
        <v>65</v>
      </c>
      <c r="K786" s="24"/>
      <c r="L786" s="96" t="s">
        <v>2932</v>
      </c>
      <c r="M786" s="24" t="s">
        <v>130</v>
      </c>
      <c r="N786" s="258">
        <v>2146.1999999999998</v>
      </c>
      <c r="O786" s="24" t="s">
        <v>1114</v>
      </c>
      <c r="P786" s="120">
        <v>45292</v>
      </c>
    </row>
    <row r="787" spans="1:16" s="15" customFormat="1" ht="121.5">
      <c r="A787" s="71" t="s">
        <v>1054</v>
      </c>
      <c r="B787" s="103" t="s">
        <v>1963</v>
      </c>
      <c r="C787" s="72" t="s">
        <v>2933</v>
      </c>
      <c r="D787" s="73"/>
      <c r="E787" s="54" t="s">
        <v>381</v>
      </c>
      <c r="F787" s="72" t="s">
        <v>2934</v>
      </c>
      <c r="G787" s="69" t="s">
        <v>173</v>
      </c>
      <c r="H787" s="74" t="s">
        <v>2935</v>
      </c>
      <c r="I787" s="252">
        <v>3459.09</v>
      </c>
      <c r="J787" s="99" t="s">
        <v>339</v>
      </c>
      <c r="K787" s="99" t="s">
        <v>2936</v>
      </c>
      <c r="L787" s="74" t="s">
        <v>2937</v>
      </c>
      <c r="M787" s="24" t="s">
        <v>130</v>
      </c>
      <c r="N787" s="258">
        <v>3459.09</v>
      </c>
      <c r="O787" s="24" t="s">
        <v>1114</v>
      </c>
      <c r="P787" s="120">
        <v>45292</v>
      </c>
    </row>
    <row r="788" spans="1:16" s="15" customFormat="1" ht="229.5">
      <c r="A788" s="71" t="s">
        <v>1054</v>
      </c>
      <c r="B788" s="103" t="s">
        <v>1001</v>
      </c>
      <c r="C788" s="69" t="s">
        <v>2938</v>
      </c>
      <c r="D788" s="69"/>
      <c r="E788" s="54" t="s">
        <v>121</v>
      </c>
      <c r="F788" s="69" t="s">
        <v>2939</v>
      </c>
      <c r="G788" s="69" t="s">
        <v>173</v>
      </c>
      <c r="H788" s="71">
        <v>20</v>
      </c>
      <c r="I788" s="250">
        <v>256</v>
      </c>
      <c r="J788" s="24" t="s">
        <v>65</v>
      </c>
      <c r="K788" s="24" t="s">
        <v>90</v>
      </c>
      <c r="L788" s="96" t="s">
        <v>2940</v>
      </c>
      <c r="M788" s="24" t="s">
        <v>130</v>
      </c>
      <c r="N788" s="258">
        <v>256</v>
      </c>
      <c r="O788" s="24" t="s">
        <v>1114</v>
      </c>
      <c r="P788" s="120">
        <v>45292</v>
      </c>
    </row>
    <row r="789" spans="1:16" s="15" customFormat="1" ht="91.5">
      <c r="A789" s="71" t="s">
        <v>1629</v>
      </c>
      <c r="B789" s="103" t="s">
        <v>1630</v>
      </c>
      <c r="C789" s="72" t="s">
        <v>2941</v>
      </c>
      <c r="D789" s="73"/>
      <c r="E789" s="101" t="s">
        <v>121</v>
      </c>
      <c r="F789" s="72" t="s">
        <v>2942</v>
      </c>
      <c r="G789" s="69" t="s">
        <v>173</v>
      </c>
      <c r="H789" s="74" t="s">
        <v>2943</v>
      </c>
      <c r="I789" s="252">
        <v>350</v>
      </c>
      <c r="J789" s="74" t="s">
        <v>339</v>
      </c>
      <c r="K789" s="74" t="s">
        <v>2944</v>
      </c>
      <c r="L789" s="74" t="s">
        <v>2945</v>
      </c>
      <c r="M789" s="24" t="s">
        <v>130</v>
      </c>
      <c r="N789" s="258">
        <v>350</v>
      </c>
      <c r="O789" s="24" t="s">
        <v>1114</v>
      </c>
      <c r="P789" s="120">
        <v>45292</v>
      </c>
    </row>
    <row r="790" spans="1:16" s="15" customFormat="1" ht="15">
      <c r="A790" s="71" t="s">
        <v>1410</v>
      </c>
      <c r="B790" s="103" t="s">
        <v>1411</v>
      </c>
      <c r="C790" s="72" t="s">
        <v>1227</v>
      </c>
      <c r="D790" s="73">
        <v>445995</v>
      </c>
      <c r="E790" s="98" t="s">
        <v>121</v>
      </c>
      <c r="F790" s="72" t="s">
        <v>1228</v>
      </c>
      <c r="G790" s="73" t="s">
        <v>127</v>
      </c>
      <c r="H790" s="74">
        <v>200</v>
      </c>
      <c r="I790" s="252">
        <v>1038</v>
      </c>
      <c r="J790" s="74" t="s">
        <v>65</v>
      </c>
      <c r="K790" s="74" t="s">
        <v>82</v>
      </c>
      <c r="L790" s="74" t="s">
        <v>2946</v>
      </c>
      <c r="M790" s="24" t="s">
        <v>1065</v>
      </c>
      <c r="N790" s="258">
        <v>1038</v>
      </c>
      <c r="O790" s="24" t="s">
        <v>1114</v>
      </c>
      <c r="P790" s="120">
        <v>45292</v>
      </c>
    </row>
    <row r="791" spans="1:16" s="15" customFormat="1" ht="15" hidden="1">
      <c r="A791" s="71" t="s">
        <v>1054</v>
      </c>
      <c r="B791" s="103" t="s">
        <v>1110</v>
      </c>
      <c r="C791" s="72" t="s">
        <v>2947</v>
      </c>
      <c r="D791" s="73">
        <v>4243</v>
      </c>
      <c r="E791" s="98" t="s">
        <v>61</v>
      </c>
      <c r="F791" s="72" t="s">
        <v>2948</v>
      </c>
      <c r="G791" s="73" t="s">
        <v>238</v>
      </c>
      <c r="H791" s="74" t="s">
        <v>1118</v>
      </c>
      <c r="I791" s="251">
        <v>586.79999999999995</v>
      </c>
      <c r="J791" s="74" t="s">
        <v>1806</v>
      </c>
      <c r="K791" s="74" t="s">
        <v>82</v>
      </c>
      <c r="L791" s="74" t="s">
        <v>2949</v>
      </c>
      <c r="M791" s="24" t="s">
        <v>130</v>
      </c>
      <c r="N791" s="250">
        <v>586.79999999999995</v>
      </c>
      <c r="O791" s="96" t="s">
        <v>1114</v>
      </c>
      <c r="P791" s="120">
        <v>45292</v>
      </c>
    </row>
    <row r="792" spans="1:16" s="15" customFormat="1" ht="15" hidden="1">
      <c r="A792" s="71" t="s">
        <v>1054</v>
      </c>
      <c r="B792" s="103" t="s">
        <v>1001</v>
      </c>
      <c r="C792" s="69" t="s">
        <v>2950</v>
      </c>
      <c r="D792" s="69"/>
      <c r="E792" s="54" t="s">
        <v>121</v>
      </c>
      <c r="F792" s="69" t="s">
        <v>2951</v>
      </c>
      <c r="G792" s="69" t="s">
        <v>173</v>
      </c>
      <c r="H792" s="71">
        <v>300</v>
      </c>
      <c r="I792" s="250">
        <v>2793</v>
      </c>
      <c r="J792" s="96" t="s">
        <v>65</v>
      </c>
      <c r="K792" s="96" t="s">
        <v>71</v>
      </c>
      <c r="L792" s="96" t="s">
        <v>2952</v>
      </c>
      <c r="M792" s="24" t="s">
        <v>130</v>
      </c>
      <c r="N792" s="258">
        <v>2793</v>
      </c>
      <c r="O792" s="24" t="s">
        <v>1114</v>
      </c>
      <c r="P792" s="120">
        <v>45292</v>
      </c>
    </row>
    <row r="793" spans="1:16" s="15" customFormat="1" ht="15" hidden="1">
      <c r="A793" s="71" t="s">
        <v>1054</v>
      </c>
      <c r="B793" s="103" t="s">
        <v>184</v>
      </c>
      <c r="C793" s="69" t="s">
        <v>2953</v>
      </c>
      <c r="D793" s="69"/>
      <c r="E793" s="54" t="s">
        <v>180</v>
      </c>
      <c r="F793" s="69" t="s">
        <v>2954</v>
      </c>
      <c r="G793" s="69" t="s">
        <v>173</v>
      </c>
      <c r="H793" s="71">
        <v>4</v>
      </c>
      <c r="I793" s="250">
        <v>2568.48</v>
      </c>
      <c r="J793" s="24" t="s">
        <v>65</v>
      </c>
      <c r="K793" s="24" t="s">
        <v>82</v>
      </c>
      <c r="L793" s="96" t="s">
        <v>2955</v>
      </c>
      <c r="M793" s="24" t="s">
        <v>130</v>
      </c>
      <c r="N793" s="258">
        <v>2568.48</v>
      </c>
      <c r="O793" s="24" t="s">
        <v>1114</v>
      </c>
      <c r="P793" s="120">
        <v>45292</v>
      </c>
    </row>
    <row r="794" spans="1:16" s="15" customFormat="1" ht="15" hidden="1">
      <c r="A794" s="71" t="s">
        <v>1304</v>
      </c>
      <c r="B794" s="103" t="s">
        <v>1305</v>
      </c>
      <c r="C794" s="69" t="s">
        <v>2956</v>
      </c>
      <c r="D794" s="69"/>
      <c r="E794" s="54" t="s">
        <v>121</v>
      </c>
      <c r="F794" s="69" t="s">
        <v>2957</v>
      </c>
      <c r="G794" s="69" t="s">
        <v>173</v>
      </c>
      <c r="H794" s="71" t="s">
        <v>2958</v>
      </c>
      <c r="I794" s="250">
        <v>422.5</v>
      </c>
      <c r="J794" s="24" t="s">
        <v>65</v>
      </c>
      <c r="K794" s="24" t="s">
        <v>90</v>
      </c>
      <c r="L794" s="96" t="s">
        <v>2959</v>
      </c>
      <c r="M794" s="24" t="s">
        <v>130</v>
      </c>
      <c r="N794" s="258">
        <v>422.5</v>
      </c>
      <c r="O794" s="24" t="s">
        <v>1114</v>
      </c>
      <c r="P794" s="120">
        <v>45292</v>
      </c>
    </row>
    <row r="795" spans="1:16" s="15" customFormat="1" ht="15" hidden="1">
      <c r="A795" s="71" t="s">
        <v>1304</v>
      </c>
      <c r="B795" s="103" t="s">
        <v>1305</v>
      </c>
      <c r="C795" s="69" t="s">
        <v>2960</v>
      </c>
      <c r="D795" s="69"/>
      <c r="E795" s="54" t="s">
        <v>121</v>
      </c>
      <c r="F795" s="69" t="s">
        <v>2961</v>
      </c>
      <c r="G795" s="69" t="s">
        <v>173</v>
      </c>
      <c r="H795" s="71">
        <v>1</v>
      </c>
      <c r="I795" s="250">
        <v>963.8</v>
      </c>
      <c r="J795" s="24" t="s">
        <v>65</v>
      </c>
      <c r="K795" s="24" t="s">
        <v>90</v>
      </c>
      <c r="L795" s="96" t="s">
        <v>2962</v>
      </c>
      <c r="M795" s="24" t="s">
        <v>130</v>
      </c>
      <c r="N795" s="258">
        <v>963.8</v>
      </c>
      <c r="O795" s="24" t="s">
        <v>1114</v>
      </c>
      <c r="P795" s="120">
        <v>45292</v>
      </c>
    </row>
    <row r="796" spans="1:16" s="15" customFormat="1" ht="15" hidden="1">
      <c r="A796" s="71" t="s">
        <v>1299</v>
      </c>
      <c r="B796" s="103" t="s">
        <v>1300</v>
      </c>
      <c r="C796" s="72" t="s">
        <v>2963</v>
      </c>
      <c r="D796" s="73"/>
      <c r="E796" s="54" t="s">
        <v>381</v>
      </c>
      <c r="F796" s="72" t="s">
        <v>2964</v>
      </c>
      <c r="G796" s="69" t="s">
        <v>173</v>
      </c>
      <c r="H796" s="74">
        <v>1</v>
      </c>
      <c r="I796" s="252">
        <v>9900</v>
      </c>
      <c r="J796" s="99" t="s">
        <v>749</v>
      </c>
      <c r="K796" s="99" t="s">
        <v>2965</v>
      </c>
      <c r="L796" s="74" t="s">
        <v>2966</v>
      </c>
      <c r="M796" s="24" t="s">
        <v>130</v>
      </c>
      <c r="N796" s="258">
        <v>9900</v>
      </c>
      <c r="O796" s="24" t="s">
        <v>1114</v>
      </c>
      <c r="P796" s="120">
        <v>45292</v>
      </c>
    </row>
    <row r="797" spans="1:16" s="15" customFormat="1" ht="15" hidden="1">
      <c r="A797" s="71"/>
      <c r="B797" s="103" t="s">
        <v>38</v>
      </c>
      <c r="C797" s="69"/>
      <c r="D797" s="69"/>
      <c r="E797" s="54"/>
      <c r="F797" s="69"/>
      <c r="G797" s="69"/>
      <c r="H797" s="71"/>
      <c r="I797" s="250"/>
      <c r="J797" s="24"/>
      <c r="K797" s="24"/>
      <c r="L797" s="96"/>
      <c r="M797" s="24"/>
      <c r="N797" s="258"/>
      <c r="O797" s="24"/>
      <c r="P797" s="120"/>
    </row>
    <row r="798" spans="1:16" s="15" customFormat="1" ht="15" hidden="1">
      <c r="A798" s="71"/>
      <c r="B798" s="103" t="s">
        <v>38</v>
      </c>
      <c r="C798" s="69"/>
      <c r="D798" s="69"/>
      <c r="E798" s="54"/>
      <c r="F798" s="69"/>
      <c r="G798" s="69"/>
      <c r="H798" s="71"/>
      <c r="I798" s="250"/>
      <c r="J798" s="24"/>
      <c r="K798" s="24"/>
      <c r="L798" s="96"/>
      <c r="M798" s="24"/>
      <c r="N798" s="258"/>
      <c r="O798" s="24"/>
      <c r="P798" s="120"/>
    </row>
    <row r="799" spans="1:16" s="15" customFormat="1" ht="15" hidden="1">
      <c r="A799" s="71"/>
      <c r="B799" s="103" t="s">
        <v>38</v>
      </c>
      <c r="C799" s="69"/>
      <c r="D799" s="69"/>
      <c r="E799" s="54"/>
      <c r="F799" s="69"/>
      <c r="G799" s="69"/>
      <c r="H799" s="71"/>
      <c r="I799" s="250"/>
      <c r="J799" s="96"/>
      <c r="K799" s="96"/>
      <c r="L799" s="96"/>
      <c r="M799" s="24"/>
      <c r="N799" s="258"/>
      <c r="O799" s="24"/>
      <c r="P799" s="120"/>
    </row>
    <row r="800" spans="1:16" s="15" customFormat="1" ht="15" hidden="1">
      <c r="A800" s="71"/>
      <c r="B800" s="103" t="s">
        <v>38</v>
      </c>
      <c r="C800" s="72"/>
      <c r="D800" s="73"/>
      <c r="E800" s="54"/>
      <c r="F800" s="72"/>
      <c r="G800" s="69"/>
      <c r="H800" s="74"/>
      <c r="I800" s="252"/>
      <c r="J800" s="99"/>
      <c r="K800" s="99"/>
      <c r="L800" s="74"/>
      <c r="M800" s="24"/>
      <c r="N800" s="258"/>
      <c r="O800" s="24"/>
      <c r="P800" s="120"/>
    </row>
    <row r="801" spans="1:16" s="15" customFormat="1" ht="15" hidden="1">
      <c r="A801" s="71"/>
      <c r="B801" s="103" t="s">
        <v>38</v>
      </c>
      <c r="C801" s="69"/>
      <c r="D801" s="69"/>
      <c r="E801" s="54"/>
      <c r="F801" s="69"/>
      <c r="G801" s="69"/>
      <c r="H801" s="71"/>
      <c r="I801" s="250"/>
      <c r="J801" s="24"/>
      <c r="K801" s="24"/>
      <c r="L801" s="96"/>
      <c r="M801" s="24"/>
      <c r="N801" s="258"/>
      <c r="O801" s="24"/>
      <c r="P801" s="120"/>
    </row>
    <row r="802" spans="1:16" s="15" customFormat="1" ht="15" hidden="1">
      <c r="A802" s="71"/>
      <c r="B802" s="103" t="s">
        <v>38</v>
      </c>
      <c r="C802" s="69"/>
      <c r="D802" s="69"/>
      <c r="E802" s="54"/>
      <c r="F802" s="69"/>
      <c r="G802" s="69"/>
      <c r="H802" s="71"/>
      <c r="I802" s="250"/>
      <c r="J802" s="24"/>
      <c r="K802" s="24"/>
      <c r="L802" s="96"/>
      <c r="M802" s="24"/>
      <c r="N802" s="258"/>
      <c r="O802" s="24"/>
      <c r="P802" s="120"/>
    </row>
    <row r="803" spans="1:16" s="15" customFormat="1" ht="15" hidden="1">
      <c r="A803" s="71"/>
      <c r="B803" s="103" t="s">
        <v>38</v>
      </c>
      <c r="C803" s="69"/>
      <c r="D803" s="69"/>
      <c r="E803" s="54"/>
      <c r="F803" s="69"/>
      <c r="G803" s="69"/>
      <c r="H803" s="71"/>
      <c r="I803" s="250"/>
      <c r="J803" s="96"/>
      <c r="K803" s="96"/>
      <c r="L803" s="96"/>
      <c r="M803" s="24"/>
      <c r="N803" s="258"/>
      <c r="O803" s="24"/>
      <c r="P803" s="120"/>
    </row>
    <row r="804" spans="1:16" s="15" customFormat="1" ht="15" hidden="1">
      <c r="A804" s="71"/>
      <c r="B804" s="103" t="s">
        <v>38</v>
      </c>
      <c r="C804" s="69"/>
      <c r="D804" s="69"/>
      <c r="E804" s="54"/>
      <c r="F804" s="69"/>
      <c r="G804" s="69"/>
      <c r="H804" s="71"/>
      <c r="I804" s="250"/>
      <c r="J804" s="24"/>
      <c r="K804" s="24"/>
      <c r="L804" s="96"/>
      <c r="M804" s="24"/>
      <c r="N804" s="258"/>
      <c r="O804" s="24"/>
      <c r="P804" s="120"/>
    </row>
    <row r="805" spans="1:16" s="15" customFormat="1" ht="15" hidden="1">
      <c r="A805" s="71"/>
      <c r="B805" s="103" t="s">
        <v>38</v>
      </c>
      <c r="C805" s="69"/>
      <c r="D805" s="69"/>
      <c r="E805" s="54"/>
      <c r="F805" s="69"/>
      <c r="G805" s="69"/>
      <c r="H805" s="71"/>
      <c r="I805" s="250"/>
      <c r="J805" s="24"/>
      <c r="K805" s="24"/>
      <c r="L805" s="96"/>
      <c r="M805" s="24"/>
      <c r="N805" s="258"/>
      <c r="O805" s="24"/>
      <c r="P805" s="120"/>
    </row>
    <row r="806" spans="1:16" s="15" customFormat="1" ht="15" hidden="1">
      <c r="A806" s="71"/>
      <c r="B806" s="103" t="s">
        <v>38</v>
      </c>
      <c r="C806" s="69"/>
      <c r="D806" s="69"/>
      <c r="E806" s="54"/>
      <c r="F806" s="69"/>
      <c r="G806" s="69"/>
      <c r="H806" s="71"/>
      <c r="I806" s="250"/>
      <c r="J806" s="24"/>
      <c r="K806" s="24"/>
      <c r="L806" s="96"/>
      <c r="M806" s="24"/>
      <c r="N806" s="258"/>
      <c r="O806" s="24"/>
      <c r="P806" s="120"/>
    </row>
    <row r="807" spans="1:16" s="15" customFormat="1" ht="15" hidden="1">
      <c r="A807" s="71"/>
      <c r="B807" s="103" t="s">
        <v>38</v>
      </c>
      <c r="C807" s="69"/>
      <c r="D807" s="69"/>
      <c r="E807" s="54"/>
      <c r="F807" s="69"/>
      <c r="G807" s="69"/>
      <c r="H807" s="71"/>
      <c r="I807" s="250"/>
      <c r="J807" s="24"/>
      <c r="K807" s="24"/>
      <c r="L807" s="96"/>
      <c r="M807" s="24"/>
      <c r="N807" s="258"/>
      <c r="O807" s="24"/>
      <c r="P807" s="120"/>
    </row>
    <row r="808" spans="1:16" s="15" customFormat="1" ht="15" hidden="1">
      <c r="A808" s="71"/>
      <c r="B808" s="103" t="s">
        <v>38</v>
      </c>
      <c r="C808" s="69"/>
      <c r="D808" s="69"/>
      <c r="E808" s="54"/>
      <c r="F808" s="69"/>
      <c r="G808" s="69"/>
      <c r="H808" s="71"/>
      <c r="I808" s="250"/>
      <c r="J808" s="24"/>
      <c r="K808" s="24"/>
      <c r="L808" s="96"/>
      <c r="M808" s="24"/>
      <c r="N808" s="258"/>
      <c r="O808" s="24"/>
      <c r="P808" s="120"/>
    </row>
    <row r="809" spans="1:16" s="15" customFormat="1" ht="15" hidden="1">
      <c r="A809" s="71"/>
      <c r="B809" s="103" t="s">
        <v>38</v>
      </c>
      <c r="C809" s="69"/>
      <c r="D809" s="69"/>
      <c r="E809" s="54"/>
      <c r="F809" s="69"/>
      <c r="G809" s="69"/>
      <c r="H809" s="71"/>
      <c r="I809" s="250"/>
      <c r="J809" s="24"/>
      <c r="K809" s="24"/>
      <c r="L809" s="96"/>
      <c r="M809" s="24"/>
      <c r="N809" s="258"/>
      <c r="O809" s="24"/>
      <c r="P809" s="120"/>
    </row>
    <row r="810" spans="1:16" s="15" customFormat="1" ht="15" hidden="1">
      <c r="A810" s="71"/>
      <c r="B810" s="103" t="s">
        <v>38</v>
      </c>
      <c r="C810" s="69"/>
      <c r="D810" s="69"/>
      <c r="E810" s="54"/>
      <c r="F810" s="69"/>
      <c r="G810" s="69"/>
      <c r="H810" s="71"/>
      <c r="I810" s="250"/>
      <c r="J810" s="24"/>
      <c r="K810" s="24"/>
      <c r="L810" s="96"/>
      <c r="M810" s="24"/>
      <c r="N810" s="258"/>
      <c r="O810" s="24"/>
      <c r="P810" s="120"/>
    </row>
    <row r="811" spans="1:16" s="15" customFormat="1" ht="15" hidden="1">
      <c r="A811" s="71"/>
      <c r="B811" s="103" t="s">
        <v>38</v>
      </c>
      <c r="C811" s="69"/>
      <c r="D811" s="69"/>
      <c r="E811" s="54"/>
      <c r="F811" s="69"/>
      <c r="G811" s="69"/>
      <c r="H811" s="71"/>
      <c r="I811" s="250"/>
      <c r="J811" s="24"/>
      <c r="K811" s="24"/>
      <c r="L811" s="96"/>
      <c r="M811" s="24"/>
      <c r="N811" s="258"/>
      <c r="O811" s="24"/>
      <c r="P811" s="120"/>
    </row>
    <row r="812" spans="1:16" s="15" customFormat="1" ht="15" hidden="1">
      <c r="A812" s="71"/>
      <c r="B812" s="103" t="s">
        <v>38</v>
      </c>
      <c r="C812" s="69"/>
      <c r="D812" s="69"/>
      <c r="E812" s="54"/>
      <c r="F812" s="69"/>
      <c r="G812" s="69"/>
      <c r="H812" s="71"/>
      <c r="I812" s="250"/>
      <c r="J812" s="24"/>
      <c r="K812" s="24"/>
      <c r="L812" s="96"/>
      <c r="M812" s="24"/>
      <c r="N812" s="258"/>
      <c r="O812" s="24"/>
      <c r="P812" s="120"/>
    </row>
    <row r="813" spans="1:16" s="15" customFormat="1" ht="15" hidden="1">
      <c r="A813" s="71"/>
      <c r="B813" s="103" t="s">
        <v>38</v>
      </c>
      <c r="C813" s="69"/>
      <c r="D813" s="69"/>
      <c r="E813" s="54"/>
      <c r="F813" s="69"/>
      <c r="G813" s="69"/>
      <c r="H813" s="71"/>
      <c r="I813" s="250"/>
      <c r="J813" s="24"/>
      <c r="K813" s="24"/>
      <c r="L813" s="96"/>
      <c r="M813" s="24"/>
      <c r="N813" s="258"/>
      <c r="O813" s="24"/>
      <c r="P813" s="120"/>
    </row>
    <row r="814" spans="1:16" s="15" customFormat="1" ht="15" hidden="1">
      <c r="A814" s="71"/>
      <c r="B814" s="103" t="s">
        <v>38</v>
      </c>
      <c r="C814" s="69"/>
      <c r="D814" s="69"/>
      <c r="E814" s="54"/>
      <c r="F814" s="69"/>
      <c r="G814" s="69"/>
      <c r="H814" s="71"/>
      <c r="I814" s="250"/>
      <c r="J814" s="24"/>
      <c r="K814" s="24"/>
      <c r="L814" s="96"/>
      <c r="M814" s="24"/>
      <c r="N814" s="258"/>
      <c r="O814" s="24"/>
      <c r="P814" s="120"/>
    </row>
    <row r="815" spans="1:16" s="15" customFormat="1" ht="15" hidden="1">
      <c r="A815" s="71"/>
      <c r="B815" s="103" t="s">
        <v>38</v>
      </c>
      <c r="C815" s="69"/>
      <c r="D815" s="69"/>
      <c r="E815" s="54"/>
      <c r="F815" s="69"/>
      <c r="G815" s="69"/>
      <c r="H815" s="71"/>
      <c r="I815" s="250"/>
      <c r="J815" s="24"/>
      <c r="K815" s="24"/>
      <c r="L815" s="96"/>
      <c r="M815" s="24"/>
      <c r="N815" s="258"/>
      <c r="O815" s="24"/>
      <c r="P815" s="120"/>
    </row>
    <row r="816" spans="1:16" s="15" customFormat="1" ht="15" hidden="1">
      <c r="A816" s="71"/>
      <c r="B816" s="103" t="s">
        <v>38</v>
      </c>
      <c r="C816" s="69"/>
      <c r="D816" s="69"/>
      <c r="E816" s="54"/>
      <c r="F816" s="69"/>
      <c r="G816" s="69"/>
      <c r="H816" s="71"/>
      <c r="I816" s="250"/>
      <c r="J816" s="24"/>
      <c r="K816" s="24"/>
      <c r="L816" s="96"/>
      <c r="M816" s="24"/>
      <c r="N816" s="258"/>
      <c r="O816" s="24"/>
      <c r="P816" s="120"/>
    </row>
    <row r="817" spans="1:16" s="15" customFormat="1" ht="15" hidden="1">
      <c r="A817" s="71"/>
      <c r="B817" s="103" t="s">
        <v>38</v>
      </c>
      <c r="C817" s="69"/>
      <c r="D817" s="69"/>
      <c r="E817" s="54"/>
      <c r="F817" s="69"/>
      <c r="G817" s="69"/>
      <c r="H817" s="71"/>
      <c r="I817" s="250"/>
      <c r="J817" s="24"/>
      <c r="K817" s="24"/>
      <c r="L817" s="96"/>
      <c r="M817" s="24"/>
      <c r="N817" s="258"/>
      <c r="O817" s="24"/>
      <c r="P817" s="120"/>
    </row>
    <row r="818" spans="1:16" s="15" customFormat="1" ht="15" hidden="1">
      <c r="A818" s="71"/>
      <c r="B818" s="103" t="s">
        <v>38</v>
      </c>
      <c r="C818" s="69"/>
      <c r="D818" s="69"/>
      <c r="E818" s="101"/>
      <c r="F818" s="69"/>
      <c r="G818" s="69"/>
      <c r="H818" s="71"/>
      <c r="I818" s="250"/>
      <c r="J818" s="96"/>
      <c r="K818" s="96"/>
      <c r="L818" s="96"/>
      <c r="M818" s="24"/>
      <c r="N818" s="258"/>
      <c r="O818" s="24"/>
      <c r="P818" s="120"/>
    </row>
    <row r="819" spans="1:16" s="15" customFormat="1" ht="15" hidden="1">
      <c r="A819" s="71"/>
      <c r="B819" s="103" t="s">
        <v>38</v>
      </c>
      <c r="C819" s="69"/>
      <c r="D819" s="69"/>
      <c r="E819" s="54"/>
      <c r="F819" s="69"/>
      <c r="G819" s="69"/>
      <c r="H819" s="71"/>
      <c r="I819" s="250"/>
      <c r="J819" s="24"/>
      <c r="K819" s="24"/>
      <c r="L819" s="96"/>
      <c r="M819" s="24"/>
      <c r="N819" s="258"/>
      <c r="O819" s="24"/>
      <c r="P819" s="120"/>
    </row>
    <row r="820" spans="1:16" s="15" customFormat="1" ht="15" hidden="1">
      <c r="A820" s="71"/>
      <c r="B820" s="103" t="s">
        <v>38</v>
      </c>
      <c r="C820" s="69"/>
      <c r="D820" s="69"/>
      <c r="E820" s="54"/>
      <c r="F820" s="69"/>
      <c r="G820" s="69"/>
      <c r="H820" s="71"/>
      <c r="I820" s="250"/>
      <c r="J820" s="24"/>
      <c r="K820" s="24"/>
      <c r="L820" s="96"/>
      <c r="M820" s="24"/>
      <c r="N820" s="258"/>
      <c r="O820" s="24"/>
      <c r="P820" s="120"/>
    </row>
    <row r="821" spans="1:16" s="15" customFormat="1" ht="15" hidden="1">
      <c r="A821" s="71"/>
      <c r="B821" s="103" t="s">
        <v>38</v>
      </c>
      <c r="C821" s="69"/>
      <c r="D821" s="69"/>
      <c r="E821" s="54"/>
      <c r="F821" s="69"/>
      <c r="G821" s="69"/>
      <c r="H821" s="71"/>
      <c r="I821" s="250"/>
      <c r="J821" s="24"/>
      <c r="K821" s="24"/>
      <c r="L821" s="96"/>
      <c r="M821" s="24"/>
      <c r="N821" s="258"/>
      <c r="O821" s="24"/>
      <c r="P821" s="120"/>
    </row>
    <row r="822" spans="1:16" s="15" customFormat="1" ht="15" hidden="1">
      <c r="A822" s="71"/>
      <c r="B822" s="103" t="s">
        <v>38</v>
      </c>
      <c r="C822" s="69"/>
      <c r="D822" s="69"/>
      <c r="E822" s="54"/>
      <c r="F822" s="69"/>
      <c r="G822" s="69"/>
      <c r="H822" s="71"/>
      <c r="I822" s="250"/>
      <c r="J822" s="24"/>
      <c r="K822" s="24"/>
      <c r="L822" s="96"/>
      <c r="M822" s="24"/>
      <c r="N822" s="258"/>
      <c r="O822" s="24"/>
      <c r="P822" s="120"/>
    </row>
    <row r="823" spans="1:16" s="15" customFormat="1" ht="15" hidden="1">
      <c r="A823" s="71"/>
      <c r="B823" s="103" t="s">
        <v>38</v>
      </c>
      <c r="C823" s="69"/>
      <c r="D823" s="69"/>
      <c r="E823" s="54"/>
      <c r="F823" s="69"/>
      <c r="G823" s="69"/>
      <c r="H823" s="71"/>
      <c r="I823" s="250"/>
      <c r="J823" s="24"/>
      <c r="K823" s="24"/>
      <c r="L823" s="96"/>
      <c r="M823" s="24"/>
      <c r="N823" s="258"/>
      <c r="O823" s="24"/>
      <c r="P823" s="120"/>
    </row>
    <row r="824" spans="1:16" s="15" customFormat="1" ht="15" hidden="1">
      <c r="A824" s="71"/>
      <c r="B824" s="103" t="s">
        <v>38</v>
      </c>
      <c r="C824" s="69"/>
      <c r="D824" s="69"/>
      <c r="E824" s="54"/>
      <c r="F824" s="69"/>
      <c r="G824" s="69"/>
      <c r="H824" s="71"/>
      <c r="I824" s="250"/>
      <c r="J824" s="24"/>
      <c r="K824" s="24"/>
      <c r="L824" s="96"/>
      <c r="M824" s="24"/>
      <c r="N824" s="258"/>
      <c r="O824" s="24"/>
      <c r="P824" s="120"/>
    </row>
    <row r="825" spans="1:16" s="15" customFormat="1" ht="15" hidden="1">
      <c r="A825" s="71"/>
      <c r="B825" s="103" t="s">
        <v>38</v>
      </c>
      <c r="C825" s="69"/>
      <c r="D825" s="69"/>
      <c r="E825" s="54"/>
      <c r="F825" s="69"/>
      <c r="G825" s="69"/>
      <c r="H825" s="71"/>
      <c r="I825" s="250"/>
      <c r="J825" s="24"/>
      <c r="K825" s="24"/>
      <c r="L825" s="96"/>
      <c r="M825" s="24"/>
      <c r="N825" s="258"/>
      <c r="O825" s="24"/>
      <c r="P825" s="120"/>
    </row>
    <row r="826" spans="1:16" s="15" customFormat="1" ht="15" hidden="1">
      <c r="A826" s="71"/>
      <c r="B826" s="103" t="s">
        <v>38</v>
      </c>
      <c r="C826" s="69"/>
      <c r="D826" s="69"/>
      <c r="E826" s="54"/>
      <c r="F826" s="69"/>
      <c r="G826" s="69"/>
      <c r="H826" s="71"/>
      <c r="I826" s="250"/>
      <c r="J826" s="24"/>
      <c r="K826" s="24"/>
      <c r="L826" s="96"/>
      <c r="M826" s="24"/>
      <c r="N826" s="258"/>
      <c r="O826" s="24"/>
      <c r="P826" s="120"/>
    </row>
    <row r="827" spans="1:16" s="15" customFormat="1" ht="15" hidden="1">
      <c r="A827" s="71"/>
      <c r="B827" s="103" t="s">
        <v>38</v>
      </c>
      <c r="C827" s="69"/>
      <c r="D827" s="69"/>
      <c r="E827" s="54"/>
      <c r="F827" s="69"/>
      <c r="G827" s="69"/>
      <c r="H827" s="71"/>
      <c r="I827" s="250"/>
      <c r="J827" s="24"/>
      <c r="K827" s="24"/>
      <c r="L827" s="96"/>
      <c r="M827" s="24"/>
      <c r="N827" s="258"/>
      <c r="O827" s="24"/>
      <c r="P827" s="120"/>
    </row>
    <row r="828" spans="1:16" s="15" customFormat="1" ht="15" hidden="1">
      <c r="A828" s="71"/>
      <c r="B828" s="103" t="s">
        <v>38</v>
      </c>
      <c r="C828" s="69"/>
      <c r="D828" s="69"/>
      <c r="E828" s="54"/>
      <c r="F828" s="69"/>
      <c r="G828" s="69"/>
      <c r="H828" s="71"/>
      <c r="I828" s="250"/>
      <c r="J828" s="24"/>
      <c r="K828" s="24"/>
      <c r="L828" s="96"/>
      <c r="M828" s="24"/>
      <c r="N828" s="258"/>
      <c r="O828" s="24"/>
      <c r="P828" s="120"/>
    </row>
    <row r="829" spans="1:16" s="15" customFormat="1" ht="15" hidden="1">
      <c r="A829" s="71"/>
      <c r="B829" s="103" t="s">
        <v>38</v>
      </c>
      <c r="C829" s="69"/>
      <c r="D829" s="69"/>
      <c r="E829" s="54"/>
      <c r="F829" s="69"/>
      <c r="G829" s="69"/>
      <c r="H829" s="71"/>
      <c r="I829" s="250"/>
      <c r="J829" s="24"/>
      <c r="K829" s="24"/>
      <c r="L829" s="96"/>
      <c r="M829" s="24"/>
      <c r="N829" s="258"/>
      <c r="O829" s="24"/>
      <c r="P829" s="120"/>
    </row>
    <row r="830" spans="1:16" s="15" customFormat="1" ht="15" hidden="1">
      <c r="A830" s="71"/>
      <c r="B830" s="103" t="s">
        <v>38</v>
      </c>
      <c r="C830" s="69"/>
      <c r="D830" s="69"/>
      <c r="E830" s="54"/>
      <c r="F830" s="69"/>
      <c r="G830" s="69"/>
      <c r="H830" s="71"/>
      <c r="I830" s="250"/>
      <c r="J830" s="24"/>
      <c r="K830" s="24"/>
      <c r="L830" s="96"/>
      <c r="M830" s="24"/>
      <c r="N830" s="258"/>
      <c r="O830" s="24"/>
      <c r="P830" s="120"/>
    </row>
    <row r="831" spans="1:16" s="15" customFormat="1" ht="15" hidden="1">
      <c r="A831" s="71"/>
      <c r="B831" s="103" t="s">
        <v>38</v>
      </c>
      <c r="C831" s="69"/>
      <c r="D831" s="69"/>
      <c r="E831" s="54"/>
      <c r="F831" s="69"/>
      <c r="G831" s="69"/>
      <c r="H831" s="71"/>
      <c r="I831" s="250"/>
      <c r="J831" s="24"/>
      <c r="K831" s="24"/>
      <c r="L831" s="96"/>
      <c r="M831" s="24"/>
      <c r="N831" s="258"/>
      <c r="O831" s="24"/>
      <c r="P831" s="120"/>
    </row>
    <row r="832" spans="1:16" s="15" customFormat="1" ht="15" hidden="1">
      <c r="A832" s="71"/>
      <c r="B832" s="103" t="s">
        <v>38</v>
      </c>
      <c r="C832" s="69"/>
      <c r="D832" s="69"/>
      <c r="E832" s="54"/>
      <c r="F832" s="69"/>
      <c r="G832" s="69"/>
      <c r="H832" s="71"/>
      <c r="I832" s="250"/>
      <c r="J832" s="24"/>
      <c r="K832" s="24"/>
      <c r="L832" s="96"/>
      <c r="M832" s="24"/>
      <c r="N832" s="258"/>
      <c r="O832" s="24"/>
    </row>
    <row r="833" spans="1:15" s="15" customFormat="1" ht="15" hidden="1">
      <c r="A833" s="71"/>
      <c r="B833" s="103" t="s">
        <v>38</v>
      </c>
      <c r="C833" s="69"/>
      <c r="D833" s="69"/>
      <c r="E833" s="54"/>
      <c r="F833" s="69"/>
      <c r="G833" s="69"/>
      <c r="H833" s="71"/>
      <c r="I833" s="250"/>
      <c r="J833" s="24"/>
      <c r="K833" s="24"/>
      <c r="L833" s="96"/>
      <c r="M833" s="24"/>
      <c r="N833" s="258"/>
      <c r="O833" s="24"/>
    </row>
    <row r="834" spans="1:15" s="15" customFormat="1" ht="15" hidden="1">
      <c r="A834" s="71"/>
      <c r="B834" s="103" t="s">
        <v>38</v>
      </c>
      <c r="C834" s="69"/>
      <c r="D834" s="69"/>
      <c r="E834" s="54"/>
      <c r="F834" s="69"/>
      <c r="G834" s="69"/>
      <c r="H834" s="71"/>
      <c r="I834" s="250"/>
      <c r="J834" s="24"/>
      <c r="K834" s="24"/>
      <c r="L834" s="96"/>
      <c r="M834" s="24"/>
      <c r="N834" s="258"/>
      <c r="O834" s="24"/>
    </row>
    <row r="835" spans="1:15" s="15" customFormat="1" ht="15" hidden="1">
      <c r="A835" s="71"/>
      <c r="B835" s="103" t="s">
        <v>38</v>
      </c>
      <c r="C835" s="69"/>
      <c r="D835" s="69"/>
      <c r="E835" s="54"/>
      <c r="F835" s="69"/>
      <c r="G835" s="69"/>
      <c r="H835" s="71"/>
      <c r="I835" s="250"/>
      <c r="J835" s="24"/>
      <c r="K835" s="24"/>
      <c r="L835" s="96"/>
      <c r="M835" s="24"/>
      <c r="N835" s="258"/>
      <c r="O835" s="24"/>
    </row>
    <row r="836" spans="1:15" s="15" customFormat="1" ht="15" hidden="1">
      <c r="A836" s="71"/>
      <c r="B836" s="103" t="s">
        <v>38</v>
      </c>
      <c r="C836" s="69"/>
      <c r="D836" s="69"/>
      <c r="E836" s="54"/>
      <c r="F836" s="69"/>
      <c r="G836" s="69"/>
      <c r="H836" s="71"/>
      <c r="I836" s="250"/>
      <c r="J836" s="24"/>
      <c r="K836" s="24"/>
      <c r="L836" s="96"/>
      <c r="M836" s="24"/>
      <c r="N836" s="258"/>
      <c r="O836" s="24"/>
    </row>
    <row r="837" spans="1:15" s="15" customFormat="1" ht="15" hidden="1">
      <c r="A837" s="71"/>
      <c r="B837" s="103" t="s">
        <v>38</v>
      </c>
      <c r="C837" s="69"/>
      <c r="D837" s="69"/>
      <c r="E837" s="54"/>
      <c r="F837" s="69"/>
      <c r="G837" s="69"/>
      <c r="H837" s="71"/>
      <c r="I837" s="250"/>
      <c r="J837" s="24"/>
      <c r="K837" s="24"/>
      <c r="L837" s="96"/>
      <c r="M837" s="24"/>
      <c r="N837" s="258"/>
      <c r="O837" s="24"/>
    </row>
    <row r="838" spans="1:15" s="15" customFormat="1" ht="15" hidden="1">
      <c r="A838" s="71"/>
      <c r="B838" s="103" t="s">
        <v>38</v>
      </c>
      <c r="C838" s="69"/>
      <c r="D838" s="69"/>
      <c r="E838" s="54"/>
      <c r="F838" s="69"/>
      <c r="G838" s="69"/>
      <c r="H838" s="71"/>
      <c r="I838" s="250"/>
      <c r="J838" s="24"/>
      <c r="K838" s="24"/>
      <c r="L838" s="96"/>
      <c r="M838" s="24"/>
      <c r="N838" s="258"/>
      <c r="O838" s="24"/>
    </row>
    <row r="839" spans="1:15" s="15" customFormat="1" ht="15" hidden="1">
      <c r="A839" s="71"/>
      <c r="B839" s="103" t="s">
        <v>38</v>
      </c>
      <c r="C839" s="69"/>
      <c r="D839" s="69"/>
      <c r="E839" s="54"/>
      <c r="F839" s="69"/>
      <c r="G839" s="69"/>
      <c r="H839" s="71"/>
      <c r="I839" s="250"/>
      <c r="J839" s="24"/>
      <c r="K839" s="24"/>
      <c r="L839" s="96"/>
      <c r="M839" s="24"/>
      <c r="N839" s="258"/>
      <c r="O839" s="24"/>
    </row>
    <row r="840" spans="1:15" s="15" customFormat="1" ht="15" hidden="1">
      <c r="A840" s="71"/>
      <c r="B840" s="103" t="s">
        <v>38</v>
      </c>
      <c r="C840" s="69"/>
      <c r="D840" s="69"/>
      <c r="E840" s="54"/>
      <c r="F840" s="69"/>
      <c r="G840" s="69"/>
      <c r="H840" s="71"/>
      <c r="I840" s="250"/>
      <c r="J840" s="24"/>
      <c r="K840" s="24"/>
      <c r="L840" s="96"/>
      <c r="M840" s="24"/>
      <c r="N840" s="258"/>
      <c r="O840" s="24"/>
    </row>
    <row r="841" spans="1:15" s="15" customFormat="1" ht="15" hidden="1">
      <c r="A841" s="71"/>
      <c r="B841" s="103" t="s">
        <v>38</v>
      </c>
      <c r="C841" s="69"/>
      <c r="D841" s="69"/>
      <c r="E841" s="54"/>
      <c r="F841" s="69"/>
      <c r="G841" s="69"/>
      <c r="H841" s="71"/>
      <c r="I841" s="250"/>
      <c r="J841" s="24"/>
      <c r="K841" s="24"/>
      <c r="L841" s="96"/>
      <c r="M841" s="24"/>
      <c r="N841" s="258"/>
      <c r="O841" s="24"/>
    </row>
    <row r="842" spans="1:15" s="15" customFormat="1" ht="15" hidden="1">
      <c r="A842" s="71"/>
      <c r="B842" s="103" t="s">
        <v>38</v>
      </c>
      <c r="C842" s="69"/>
      <c r="D842" s="69"/>
      <c r="E842" s="54"/>
      <c r="F842" s="69"/>
      <c r="G842" s="69"/>
      <c r="H842" s="71"/>
      <c r="I842" s="250"/>
      <c r="J842" s="24"/>
      <c r="K842" s="24"/>
      <c r="L842" s="96"/>
      <c r="M842" s="24"/>
      <c r="N842" s="258"/>
      <c r="O842" s="24"/>
    </row>
    <row r="843" spans="1:15" s="15" customFormat="1" ht="15" hidden="1">
      <c r="A843" s="71"/>
      <c r="B843" s="103" t="s">
        <v>38</v>
      </c>
      <c r="C843" s="69"/>
      <c r="D843" s="69"/>
      <c r="E843" s="54"/>
      <c r="F843" s="69"/>
      <c r="G843" s="69"/>
      <c r="H843" s="71"/>
      <c r="I843" s="250"/>
      <c r="J843" s="24"/>
      <c r="K843" s="24"/>
      <c r="L843" s="96"/>
      <c r="M843" s="24"/>
      <c r="N843" s="258"/>
      <c r="O843" s="24"/>
    </row>
    <row r="844" spans="1:15" s="15" customFormat="1" ht="15" hidden="1">
      <c r="A844" s="71"/>
      <c r="B844" s="103" t="s">
        <v>38</v>
      </c>
      <c r="C844" s="69"/>
      <c r="D844" s="69"/>
      <c r="E844" s="54"/>
      <c r="F844" s="69"/>
      <c r="G844" s="69"/>
      <c r="H844" s="71"/>
      <c r="I844" s="250"/>
      <c r="J844" s="24"/>
      <c r="K844" s="24"/>
      <c r="L844" s="96"/>
      <c r="M844" s="24"/>
      <c r="N844" s="258"/>
      <c r="O844" s="24"/>
    </row>
    <row r="845" spans="1:15" s="15" customFormat="1" ht="15" hidden="1">
      <c r="A845" s="71"/>
      <c r="B845" s="103" t="s">
        <v>38</v>
      </c>
      <c r="C845" s="69"/>
      <c r="D845" s="69"/>
      <c r="E845" s="54"/>
      <c r="F845" s="69"/>
      <c r="G845" s="69"/>
      <c r="H845" s="71"/>
      <c r="I845" s="250"/>
      <c r="J845" s="24"/>
      <c r="K845" s="24"/>
      <c r="L845" s="96"/>
      <c r="M845" s="24"/>
      <c r="N845" s="258"/>
      <c r="O845" s="24"/>
    </row>
    <row r="846" spans="1:15" s="15" customFormat="1" ht="15" hidden="1">
      <c r="A846" s="71"/>
      <c r="B846" s="103" t="s">
        <v>38</v>
      </c>
      <c r="C846" s="69"/>
      <c r="D846" s="69"/>
      <c r="E846" s="54"/>
      <c r="F846" s="69"/>
      <c r="G846" s="69"/>
      <c r="H846" s="71"/>
      <c r="I846" s="250"/>
      <c r="J846" s="24"/>
      <c r="K846" s="24"/>
      <c r="L846" s="96"/>
      <c r="M846" s="24"/>
      <c r="N846" s="258"/>
      <c r="O846" s="24"/>
    </row>
    <row r="847" spans="1:15" s="15" customFormat="1" ht="15" hidden="1">
      <c r="A847" s="71"/>
      <c r="B847" s="103" t="s">
        <v>38</v>
      </c>
      <c r="C847" s="69"/>
      <c r="D847" s="69"/>
      <c r="E847" s="54"/>
      <c r="F847" s="69"/>
      <c r="G847" s="69"/>
      <c r="H847" s="71"/>
      <c r="I847" s="250"/>
      <c r="J847" s="24"/>
      <c r="K847" s="24"/>
      <c r="L847" s="96"/>
      <c r="M847" s="24"/>
      <c r="N847" s="258"/>
      <c r="O847" s="24"/>
    </row>
    <row r="848" spans="1:15" s="15" customFormat="1" ht="15" hidden="1">
      <c r="A848" s="71"/>
      <c r="B848" s="103" t="s">
        <v>38</v>
      </c>
      <c r="C848" s="69"/>
      <c r="D848" s="69"/>
      <c r="E848" s="54"/>
      <c r="F848" s="69"/>
      <c r="G848" s="69"/>
      <c r="H848" s="71"/>
      <c r="I848" s="250"/>
      <c r="J848" s="24"/>
      <c r="K848" s="24"/>
      <c r="L848" s="96"/>
      <c r="M848" s="24"/>
      <c r="N848" s="258"/>
      <c r="O848" s="24"/>
    </row>
    <row r="849" spans="1:15" s="15" customFormat="1" ht="15" hidden="1">
      <c r="A849" s="71"/>
      <c r="B849" s="103" t="s">
        <v>38</v>
      </c>
      <c r="C849" s="69"/>
      <c r="D849" s="69"/>
      <c r="E849" s="54"/>
      <c r="F849" s="69"/>
      <c r="G849" s="69"/>
      <c r="H849" s="71"/>
      <c r="I849" s="250"/>
      <c r="J849" s="24"/>
      <c r="K849" s="24"/>
      <c r="L849" s="96"/>
      <c r="M849" s="24"/>
      <c r="N849" s="258"/>
      <c r="O849" s="24"/>
    </row>
    <row r="850" spans="1:15" s="15" customFormat="1" ht="15" hidden="1">
      <c r="A850" s="71"/>
      <c r="B850" s="103" t="s">
        <v>38</v>
      </c>
      <c r="C850" s="69"/>
      <c r="D850" s="69"/>
      <c r="E850" s="54"/>
      <c r="F850" s="69"/>
      <c r="G850" s="69"/>
      <c r="H850" s="71"/>
      <c r="I850" s="250"/>
      <c r="J850" s="24"/>
      <c r="K850" s="24"/>
      <c r="L850" s="96"/>
      <c r="M850" s="24"/>
      <c r="N850" s="258"/>
      <c r="O850" s="24"/>
    </row>
    <row r="851" spans="1:15" s="15" customFormat="1" ht="15" hidden="1">
      <c r="A851" s="71"/>
      <c r="B851" s="103" t="s">
        <v>38</v>
      </c>
      <c r="C851" s="69"/>
      <c r="D851" s="69"/>
      <c r="E851" s="54"/>
      <c r="F851" s="69"/>
      <c r="G851" s="69"/>
      <c r="H851" s="71"/>
      <c r="I851" s="250"/>
      <c r="J851" s="24"/>
      <c r="K851" s="24"/>
      <c r="L851" s="96"/>
      <c r="M851" s="24"/>
      <c r="N851" s="258"/>
      <c r="O851" s="24"/>
    </row>
    <row r="852" spans="1:15" s="15" customFormat="1" ht="15" hidden="1">
      <c r="A852" s="71"/>
      <c r="B852" s="103" t="s">
        <v>38</v>
      </c>
      <c r="C852" s="69"/>
      <c r="D852" s="69"/>
      <c r="E852" s="54"/>
      <c r="F852" s="69"/>
      <c r="G852" s="69"/>
      <c r="H852" s="71"/>
      <c r="I852" s="250"/>
      <c r="J852" s="24"/>
      <c r="K852" s="24"/>
      <c r="L852" s="96"/>
      <c r="M852" s="24"/>
      <c r="N852" s="258"/>
      <c r="O852" s="24"/>
    </row>
    <row r="853" spans="1:15" s="15" customFormat="1" ht="15" hidden="1">
      <c r="A853" s="71"/>
      <c r="B853" s="103" t="s">
        <v>38</v>
      </c>
      <c r="C853" s="69"/>
      <c r="D853" s="69"/>
      <c r="E853" s="54"/>
      <c r="F853" s="69"/>
      <c r="G853" s="69"/>
      <c r="H853" s="71"/>
      <c r="I853" s="250"/>
      <c r="J853" s="24"/>
      <c r="K853" s="24"/>
      <c r="L853" s="96"/>
      <c r="M853" s="24"/>
      <c r="N853" s="258"/>
      <c r="O853" s="24"/>
    </row>
    <row r="854" spans="1:15" s="15" customFormat="1" ht="15" hidden="1">
      <c r="A854" s="71"/>
      <c r="B854" s="103" t="s">
        <v>38</v>
      </c>
      <c r="C854" s="72"/>
      <c r="D854" s="73"/>
      <c r="E854" s="54"/>
      <c r="F854" s="72"/>
      <c r="G854" s="69"/>
      <c r="H854" s="74"/>
      <c r="I854" s="252"/>
      <c r="J854" s="99"/>
      <c r="K854" s="99"/>
      <c r="L854" s="74"/>
      <c r="M854" s="24"/>
      <c r="N854" s="258"/>
      <c r="O854" s="24"/>
    </row>
    <row r="855" spans="1:15" s="15" customFormat="1" ht="15" hidden="1">
      <c r="A855" s="71"/>
      <c r="B855" s="103" t="s">
        <v>38</v>
      </c>
      <c r="C855" s="69"/>
      <c r="D855" s="69"/>
      <c r="E855" s="54"/>
      <c r="F855" s="69"/>
      <c r="G855" s="69"/>
      <c r="H855" s="71"/>
      <c r="I855" s="250"/>
      <c r="J855" s="24"/>
      <c r="K855" s="24"/>
      <c r="L855" s="96"/>
      <c r="M855" s="24"/>
      <c r="N855" s="258"/>
      <c r="O855" s="24"/>
    </row>
    <row r="856" spans="1:15" s="15" customFormat="1" ht="15" hidden="1">
      <c r="A856" s="71"/>
      <c r="B856" s="103" t="s">
        <v>38</v>
      </c>
      <c r="C856" s="69"/>
      <c r="D856" s="69"/>
      <c r="E856" s="54"/>
      <c r="F856" s="69"/>
      <c r="G856" s="69"/>
      <c r="H856" s="71"/>
      <c r="I856" s="250"/>
      <c r="J856" s="24"/>
      <c r="K856" s="24"/>
      <c r="L856" s="96"/>
      <c r="M856" s="24"/>
      <c r="N856" s="258"/>
      <c r="O856" s="24"/>
    </row>
    <row r="857" spans="1:15" s="15" customFormat="1" ht="15" hidden="1">
      <c r="A857" s="71"/>
      <c r="B857" s="103" t="s">
        <v>38</v>
      </c>
      <c r="C857" s="69"/>
      <c r="D857" s="69"/>
      <c r="E857" s="54"/>
      <c r="F857" s="69"/>
      <c r="G857" s="69"/>
      <c r="H857" s="71"/>
      <c r="I857" s="250"/>
      <c r="J857" s="96"/>
      <c r="K857" s="96"/>
      <c r="L857" s="96"/>
      <c r="M857" s="24"/>
      <c r="N857" s="258"/>
      <c r="O857" s="24"/>
    </row>
    <row r="858" spans="1:15" s="15" customFormat="1" ht="15" hidden="1">
      <c r="A858" s="71"/>
      <c r="B858" s="103" t="s">
        <v>38</v>
      </c>
      <c r="C858" s="69"/>
      <c r="D858" s="69"/>
      <c r="E858" s="54"/>
      <c r="F858" s="69"/>
      <c r="G858" s="69"/>
      <c r="H858" s="71"/>
      <c r="I858" s="250"/>
      <c r="J858" s="24"/>
      <c r="K858" s="24"/>
      <c r="L858" s="96"/>
      <c r="M858" s="24"/>
      <c r="N858" s="258"/>
      <c r="O858" s="24"/>
    </row>
    <row r="859" spans="1:15" s="15" customFormat="1" ht="15" hidden="1">
      <c r="A859" s="71"/>
      <c r="B859" s="103" t="s">
        <v>38</v>
      </c>
      <c r="C859" s="69"/>
      <c r="D859" s="69"/>
      <c r="E859" s="54"/>
      <c r="F859" s="69"/>
      <c r="G859" s="69"/>
      <c r="H859" s="71"/>
      <c r="I859" s="250"/>
      <c r="J859" s="24"/>
      <c r="K859" s="24"/>
      <c r="L859" s="96"/>
      <c r="M859" s="24"/>
      <c r="N859" s="258"/>
      <c r="O859" s="24"/>
    </row>
    <row r="860" spans="1:15" s="15" customFormat="1" ht="15" hidden="1">
      <c r="A860" s="71"/>
      <c r="B860" s="103" t="s">
        <v>38</v>
      </c>
      <c r="C860" s="69"/>
      <c r="D860" s="69"/>
      <c r="E860" s="54"/>
      <c r="F860" s="69"/>
      <c r="G860" s="69"/>
      <c r="H860" s="71"/>
      <c r="I860" s="250"/>
      <c r="J860" s="24"/>
      <c r="K860" s="24"/>
      <c r="L860" s="96"/>
      <c r="M860" s="24"/>
      <c r="N860" s="258"/>
      <c r="O860" s="24"/>
    </row>
    <row r="861" spans="1:15" s="15" customFormat="1" ht="15" hidden="1">
      <c r="A861" s="71"/>
      <c r="B861" s="103" t="s">
        <v>38</v>
      </c>
      <c r="C861" s="69"/>
      <c r="D861" s="69"/>
      <c r="E861" s="54"/>
      <c r="F861" s="69"/>
      <c r="G861" s="69"/>
      <c r="H861" s="71"/>
      <c r="I861" s="250"/>
      <c r="J861" s="24"/>
      <c r="K861" s="24"/>
      <c r="L861" s="96"/>
      <c r="M861" s="24"/>
      <c r="N861" s="258"/>
      <c r="O861" s="24"/>
    </row>
    <row r="862" spans="1:15" s="15" customFormat="1" ht="15" hidden="1">
      <c r="A862" s="71"/>
      <c r="B862" s="103" t="s">
        <v>38</v>
      </c>
      <c r="C862" s="69"/>
      <c r="D862" s="69"/>
      <c r="E862" s="54"/>
      <c r="F862" s="69"/>
      <c r="G862" s="69"/>
      <c r="H862" s="71"/>
      <c r="I862" s="250"/>
      <c r="J862" s="24"/>
      <c r="K862" s="24"/>
      <c r="L862" s="96"/>
      <c r="M862" s="24"/>
      <c r="N862" s="258"/>
      <c r="O862" s="24"/>
    </row>
    <row r="863" spans="1:15" s="15" customFormat="1" ht="15" hidden="1">
      <c r="A863" s="71"/>
      <c r="B863" s="103" t="s">
        <v>38</v>
      </c>
      <c r="C863" s="69"/>
      <c r="D863" s="69"/>
      <c r="E863" s="54"/>
      <c r="F863" s="69"/>
      <c r="G863" s="69"/>
      <c r="H863" s="71"/>
      <c r="I863" s="250"/>
      <c r="J863" s="24"/>
      <c r="K863" s="24"/>
      <c r="L863" s="96"/>
      <c r="M863" s="24"/>
      <c r="N863" s="258"/>
      <c r="O863" s="24"/>
    </row>
    <row r="864" spans="1:15" s="15" customFormat="1" ht="15" hidden="1">
      <c r="A864" s="71"/>
      <c r="B864" s="103" t="s">
        <v>38</v>
      </c>
      <c r="C864" s="69"/>
      <c r="D864" s="69"/>
      <c r="E864" s="54"/>
      <c r="F864" s="69"/>
      <c r="G864" s="69"/>
      <c r="H864" s="71"/>
      <c r="I864" s="250"/>
      <c r="J864" s="24"/>
      <c r="K864" s="24"/>
      <c r="L864" s="96"/>
      <c r="M864" s="24"/>
      <c r="N864" s="258"/>
      <c r="O864" s="24"/>
    </row>
    <row r="865" spans="1:15" s="15" customFormat="1" ht="15" hidden="1">
      <c r="A865" s="71"/>
      <c r="B865" s="103" t="s">
        <v>38</v>
      </c>
      <c r="C865" s="69"/>
      <c r="D865" s="69"/>
      <c r="E865" s="54"/>
      <c r="F865" s="69"/>
      <c r="G865" s="69"/>
      <c r="H865" s="71"/>
      <c r="I865" s="250"/>
      <c r="J865" s="24"/>
      <c r="K865" s="24"/>
      <c r="L865" s="96"/>
      <c r="M865" s="24"/>
      <c r="N865" s="258"/>
      <c r="O865" s="24"/>
    </row>
    <row r="866" spans="1:15" s="15" customFormat="1" ht="15" hidden="1">
      <c r="A866" s="71"/>
      <c r="B866" s="103" t="s">
        <v>38</v>
      </c>
      <c r="C866" s="69"/>
      <c r="D866" s="69"/>
      <c r="E866" s="54"/>
      <c r="F866" s="69"/>
      <c r="G866" s="69"/>
      <c r="H866" s="71"/>
      <c r="I866" s="250"/>
      <c r="J866" s="24"/>
      <c r="K866" s="24"/>
      <c r="L866" s="96"/>
      <c r="M866" s="24"/>
      <c r="N866" s="258"/>
      <c r="O866" s="24"/>
    </row>
    <row r="867" spans="1:15" s="15" customFormat="1" ht="15" hidden="1">
      <c r="A867" s="71"/>
      <c r="B867" s="103" t="s">
        <v>38</v>
      </c>
      <c r="C867" s="69"/>
      <c r="D867" s="69"/>
      <c r="E867" s="54"/>
      <c r="F867" s="69"/>
      <c r="G867" s="69"/>
      <c r="H867" s="71"/>
      <c r="I867" s="250"/>
      <c r="J867" s="24"/>
      <c r="K867" s="24"/>
      <c r="L867" s="96"/>
      <c r="M867" s="24"/>
      <c r="N867" s="258"/>
      <c r="O867" s="24"/>
    </row>
    <row r="868" spans="1:15" s="15" customFormat="1" ht="15" hidden="1">
      <c r="A868" s="71"/>
      <c r="B868" s="103" t="s">
        <v>38</v>
      </c>
      <c r="C868" s="69"/>
      <c r="D868" s="69"/>
      <c r="E868" s="54"/>
      <c r="F868" s="69"/>
      <c r="G868" s="69"/>
      <c r="H868" s="71"/>
      <c r="I868" s="250"/>
      <c r="J868" s="24"/>
      <c r="K868" s="24"/>
      <c r="L868" s="96"/>
      <c r="M868" s="24"/>
      <c r="N868" s="258"/>
      <c r="O868" s="24"/>
    </row>
    <row r="869" spans="1:15" s="15" customFormat="1" ht="15" hidden="1">
      <c r="A869" s="71"/>
      <c r="B869" s="103" t="s">
        <v>38</v>
      </c>
      <c r="C869" s="69"/>
      <c r="D869" s="69"/>
      <c r="E869" s="54"/>
      <c r="F869" s="69"/>
      <c r="G869" s="69"/>
      <c r="H869" s="71"/>
      <c r="I869" s="250"/>
      <c r="J869" s="24"/>
      <c r="K869" s="24"/>
      <c r="L869" s="96"/>
      <c r="M869" s="24"/>
      <c r="N869" s="258"/>
      <c r="O869" s="24"/>
    </row>
    <row r="870" spans="1:15" s="15" customFormat="1" ht="15" hidden="1">
      <c r="A870" s="71"/>
      <c r="B870" s="103" t="s">
        <v>38</v>
      </c>
      <c r="C870" s="69"/>
      <c r="D870" s="69"/>
      <c r="E870" s="54"/>
      <c r="F870" s="69"/>
      <c r="G870" s="69"/>
      <c r="H870" s="71"/>
      <c r="I870" s="250"/>
      <c r="J870" s="24"/>
      <c r="K870" s="24"/>
      <c r="L870" s="96"/>
      <c r="M870" s="24"/>
      <c r="N870" s="258"/>
      <c r="O870" s="24"/>
    </row>
    <row r="871" spans="1:15" s="15" customFormat="1" ht="15" hidden="1">
      <c r="A871" s="71"/>
      <c r="B871" s="103" t="s">
        <v>38</v>
      </c>
      <c r="C871" s="69"/>
      <c r="D871" s="69"/>
      <c r="E871" s="54"/>
      <c r="F871" s="69"/>
      <c r="G871" s="69"/>
      <c r="H871" s="71"/>
      <c r="I871" s="250"/>
      <c r="J871" s="24"/>
      <c r="K871" s="24"/>
      <c r="L871" s="96"/>
      <c r="M871" s="24"/>
      <c r="N871" s="258"/>
      <c r="O871" s="24"/>
    </row>
    <row r="872" spans="1:15" s="15" customFormat="1" ht="15" hidden="1">
      <c r="A872" s="71"/>
      <c r="B872" s="103" t="s">
        <v>38</v>
      </c>
      <c r="C872" s="69"/>
      <c r="D872" s="69"/>
      <c r="E872" s="54"/>
      <c r="F872" s="69"/>
      <c r="G872" s="69"/>
      <c r="H872" s="71"/>
      <c r="I872" s="250"/>
      <c r="J872" s="24"/>
      <c r="K872" s="24"/>
      <c r="L872" s="96"/>
      <c r="M872" s="24"/>
      <c r="N872" s="258"/>
      <c r="O872" s="24"/>
    </row>
    <row r="873" spans="1:15" s="15" customFormat="1" ht="15" hidden="1">
      <c r="A873" s="71"/>
      <c r="B873" s="103" t="s">
        <v>38</v>
      </c>
      <c r="C873" s="69"/>
      <c r="D873" s="69"/>
      <c r="E873" s="54"/>
      <c r="F873" s="69"/>
      <c r="G873" s="69"/>
      <c r="H873" s="71"/>
      <c r="I873" s="250"/>
      <c r="J873" s="24"/>
      <c r="K873" s="24"/>
      <c r="L873" s="96"/>
      <c r="M873" s="24"/>
      <c r="N873" s="258"/>
      <c r="O873" s="24"/>
    </row>
    <row r="874" spans="1:15" s="15" customFormat="1" ht="15" hidden="1">
      <c r="A874" s="71"/>
      <c r="B874" s="103" t="s">
        <v>38</v>
      </c>
      <c r="C874" s="69"/>
      <c r="D874" s="69"/>
      <c r="E874" s="54"/>
      <c r="F874" s="69"/>
      <c r="G874" s="69"/>
      <c r="H874" s="71"/>
      <c r="I874" s="250"/>
      <c r="J874" s="24"/>
      <c r="K874" s="24"/>
      <c r="L874" s="96"/>
      <c r="M874" s="24"/>
      <c r="N874" s="258"/>
      <c r="O874" s="24"/>
    </row>
    <row r="875" spans="1:15" s="15" customFormat="1" ht="15" hidden="1">
      <c r="A875" s="71"/>
      <c r="B875" s="103" t="s">
        <v>38</v>
      </c>
      <c r="C875" s="69"/>
      <c r="D875" s="69"/>
      <c r="E875" s="54"/>
      <c r="F875" s="69"/>
      <c r="G875" s="69"/>
      <c r="H875" s="71"/>
      <c r="I875" s="250"/>
      <c r="J875" s="24"/>
      <c r="K875" s="24"/>
      <c r="L875" s="96"/>
      <c r="M875" s="24"/>
      <c r="N875" s="258"/>
      <c r="O875" s="24"/>
    </row>
    <row r="876" spans="1:15" s="15" customFormat="1" ht="15" hidden="1">
      <c r="A876" s="71"/>
      <c r="B876" s="103" t="s">
        <v>38</v>
      </c>
      <c r="C876" s="69"/>
      <c r="D876" s="69"/>
      <c r="E876" s="54"/>
      <c r="F876" s="69"/>
      <c r="G876" s="69"/>
      <c r="H876" s="71"/>
      <c r="I876" s="250"/>
      <c r="J876" s="24"/>
      <c r="K876" s="24"/>
      <c r="L876" s="96"/>
      <c r="M876" s="24"/>
      <c r="N876" s="258"/>
      <c r="O876" s="24"/>
    </row>
    <row r="877" spans="1:15" s="15" customFormat="1" ht="15" hidden="1">
      <c r="A877" s="71"/>
      <c r="B877" s="103" t="s">
        <v>38</v>
      </c>
      <c r="C877" s="69"/>
      <c r="D877" s="69"/>
      <c r="E877" s="54"/>
      <c r="F877" s="69"/>
      <c r="G877" s="69"/>
      <c r="H877" s="71"/>
      <c r="I877" s="250"/>
      <c r="J877" s="24"/>
      <c r="K877" s="24"/>
      <c r="L877" s="96"/>
      <c r="M877" s="24"/>
      <c r="N877" s="258"/>
      <c r="O877" s="24"/>
    </row>
    <row r="878" spans="1:15" s="15" customFormat="1" ht="15" hidden="1">
      <c r="A878" s="71"/>
      <c r="B878" s="103" t="s">
        <v>38</v>
      </c>
      <c r="C878" s="69"/>
      <c r="D878" s="69"/>
      <c r="E878" s="54"/>
      <c r="F878" s="69"/>
      <c r="G878" s="69"/>
      <c r="H878" s="71"/>
      <c r="I878" s="250"/>
      <c r="J878" s="24"/>
      <c r="K878" s="24"/>
      <c r="L878" s="96"/>
      <c r="M878" s="24"/>
      <c r="N878" s="258"/>
      <c r="O878" s="24"/>
    </row>
    <row r="879" spans="1:15" s="15" customFormat="1" ht="15" hidden="1">
      <c r="A879" s="71"/>
      <c r="B879" s="103" t="s">
        <v>38</v>
      </c>
      <c r="C879" s="69"/>
      <c r="D879" s="69"/>
      <c r="E879" s="54"/>
      <c r="F879" s="69"/>
      <c r="G879" s="69"/>
      <c r="H879" s="71"/>
      <c r="I879" s="250"/>
      <c r="J879" s="24"/>
      <c r="K879" s="24"/>
      <c r="L879" s="96"/>
      <c r="M879" s="24"/>
      <c r="N879" s="258"/>
      <c r="O879" s="24"/>
    </row>
    <row r="880" spans="1:15" s="15" customFormat="1" ht="15" hidden="1">
      <c r="A880" s="71"/>
      <c r="B880" s="103" t="s">
        <v>38</v>
      </c>
      <c r="C880" s="69"/>
      <c r="D880" s="69"/>
      <c r="E880" s="54"/>
      <c r="F880" s="69"/>
      <c r="G880" s="69"/>
      <c r="H880" s="71"/>
      <c r="I880" s="250"/>
      <c r="J880" s="24"/>
      <c r="K880" s="24"/>
      <c r="L880" s="96"/>
      <c r="M880" s="24"/>
      <c r="N880" s="258"/>
      <c r="O880" s="24"/>
    </row>
    <row r="881" spans="1:15" s="15" customFormat="1" ht="15" hidden="1">
      <c r="A881" s="71"/>
      <c r="B881" s="103" t="s">
        <v>38</v>
      </c>
      <c r="C881" s="69"/>
      <c r="D881" s="69"/>
      <c r="E881" s="54"/>
      <c r="F881" s="69"/>
      <c r="G881" s="69"/>
      <c r="H881" s="71"/>
      <c r="I881" s="250"/>
      <c r="J881" s="24"/>
      <c r="K881" s="24"/>
      <c r="L881" s="96"/>
      <c r="M881" s="24"/>
      <c r="N881" s="258"/>
      <c r="O881" s="24"/>
    </row>
    <row r="882" spans="1:15" s="15" customFormat="1" ht="15" hidden="1">
      <c r="A882" s="71"/>
      <c r="B882" s="103" t="s">
        <v>38</v>
      </c>
      <c r="C882" s="69"/>
      <c r="D882" s="69"/>
      <c r="E882" s="54"/>
      <c r="F882" s="69"/>
      <c r="G882" s="69"/>
      <c r="H882" s="71"/>
      <c r="I882" s="250"/>
      <c r="J882" s="24"/>
      <c r="K882" s="24"/>
      <c r="L882" s="96"/>
      <c r="M882" s="24"/>
      <c r="N882" s="258"/>
      <c r="O882" s="24"/>
    </row>
    <row r="883" spans="1:15" s="15" customFormat="1" ht="15" hidden="1">
      <c r="A883" s="71"/>
      <c r="B883" s="103" t="s">
        <v>38</v>
      </c>
      <c r="C883" s="69"/>
      <c r="D883" s="69"/>
      <c r="E883" s="54"/>
      <c r="F883" s="69"/>
      <c r="G883" s="69"/>
      <c r="H883" s="71"/>
      <c r="I883" s="250"/>
      <c r="J883" s="24"/>
      <c r="K883" s="24"/>
      <c r="L883" s="96"/>
      <c r="M883" s="24"/>
      <c r="N883" s="258"/>
      <c r="O883" s="24"/>
    </row>
    <row r="884" spans="1:15" s="15" customFormat="1" ht="15" hidden="1">
      <c r="A884" s="71"/>
      <c r="B884" s="103" t="s">
        <v>38</v>
      </c>
      <c r="C884" s="69"/>
      <c r="D884" s="69"/>
      <c r="E884" s="54"/>
      <c r="F884" s="69"/>
      <c r="G884" s="69"/>
      <c r="H884" s="71"/>
      <c r="I884" s="250"/>
      <c r="J884" s="24"/>
      <c r="K884" s="24"/>
      <c r="L884" s="96"/>
      <c r="M884" s="24"/>
      <c r="N884" s="258"/>
      <c r="O884" s="24"/>
    </row>
    <row r="885" spans="1:15" s="15" customFormat="1" ht="15" hidden="1">
      <c r="A885" s="71"/>
      <c r="B885" s="103" t="s">
        <v>38</v>
      </c>
      <c r="C885" s="69"/>
      <c r="D885" s="69"/>
      <c r="E885" s="54"/>
      <c r="F885" s="69"/>
      <c r="G885" s="69"/>
      <c r="H885" s="71"/>
      <c r="I885" s="250"/>
      <c r="J885" s="24"/>
      <c r="K885" s="24"/>
      <c r="L885" s="96"/>
      <c r="M885" s="24"/>
      <c r="N885" s="258"/>
      <c r="O885" s="24"/>
    </row>
    <row r="886" spans="1:15" s="15" customFormat="1" ht="15" hidden="1">
      <c r="A886" s="71"/>
      <c r="B886" s="103" t="s">
        <v>38</v>
      </c>
      <c r="C886" s="69"/>
      <c r="D886" s="69"/>
      <c r="E886" s="54"/>
      <c r="F886" s="69"/>
      <c r="G886" s="69"/>
      <c r="H886" s="71"/>
      <c r="I886" s="250"/>
      <c r="J886" s="24"/>
      <c r="K886" s="24"/>
      <c r="L886" s="96"/>
      <c r="M886" s="24"/>
      <c r="N886" s="258"/>
      <c r="O886" s="24"/>
    </row>
    <row r="887" spans="1:15" s="15" customFormat="1" ht="15" hidden="1">
      <c r="A887" s="71"/>
      <c r="B887" s="103" t="s">
        <v>38</v>
      </c>
      <c r="C887" s="69"/>
      <c r="D887" s="69"/>
      <c r="E887" s="54"/>
      <c r="F887" s="69"/>
      <c r="G887" s="69"/>
      <c r="H887" s="71"/>
      <c r="I887" s="250"/>
      <c r="J887" s="24"/>
      <c r="K887" s="24"/>
      <c r="L887" s="96"/>
      <c r="M887" s="24"/>
      <c r="N887" s="258"/>
      <c r="O887" s="24"/>
    </row>
    <row r="888" spans="1:15" s="15" customFormat="1" ht="15" hidden="1">
      <c r="A888" s="71"/>
      <c r="B888" s="103" t="s">
        <v>38</v>
      </c>
      <c r="C888" s="69"/>
      <c r="D888" s="69"/>
      <c r="E888" s="54"/>
      <c r="F888" s="69"/>
      <c r="G888" s="69"/>
      <c r="H888" s="71"/>
      <c r="I888" s="250"/>
      <c r="J888" s="24"/>
      <c r="K888" s="24"/>
      <c r="L888" s="96"/>
      <c r="M888" s="24"/>
      <c r="N888" s="258"/>
      <c r="O888" s="24"/>
    </row>
    <row r="889" spans="1:15" s="15" customFormat="1" ht="15" hidden="1">
      <c r="A889" s="71"/>
      <c r="B889" s="103" t="s">
        <v>38</v>
      </c>
      <c r="C889" s="69"/>
      <c r="D889" s="69"/>
      <c r="E889" s="54"/>
      <c r="F889" s="69"/>
      <c r="G889" s="69"/>
      <c r="H889" s="71"/>
      <c r="I889" s="250"/>
      <c r="J889" s="24"/>
      <c r="K889" s="24"/>
      <c r="L889" s="96"/>
      <c r="M889" s="24"/>
      <c r="N889" s="258"/>
      <c r="O889" s="24"/>
    </row>
    <row r="890" spans="1:15" s="15" customFormat="1" ht="15" hidden="1">
      <c r="A890" s="71"/>
      <c r="B890" s="103" t="s">
        <v>38</v>
      </c>
      <c r="C890" s="69"/>
      <c r="D890" s="69"/>
      <c r="E890" s="54"/>
      <c r="F890" s="69"/>
      <c r="G890" s="69"/>
      <c r="H890" s="71"/>
      <c r="I890" s="250"/>
      <c r="J890" s="24"/>
      <c r="K890" s="24"/>
      <c r="L890" s="96"/>
      <c r="M890" s="24"/>
      <c r="N890" s="258"/>
      <c r="O890" s="24"/>
    </row>
    <row r="891" spans="1:15" s="15" customFormat="1" ht="15" hidden="1">
      <c r="A891" s="71"/>
      <c r="B891" s="103" t="s">
        <v>38</v>
      </c>
      <c r="C891" s="69"/>
      <c r="D891" s="69"/>
      <c r="E891" s="54"/>
      <c r="F891" s="69"/>
      <c r="G891" s="69"/>
      <c r="H891" s="71"/>
      <c r="I891" s="250"/>
      <c r="J891" s="24"/>
      <c r="K891" s="24"/>
      <c r="L891" s="96"/>
      <c r="M891" s="24"/>
      <c r="N891" s="258"/>
      <c r="O891" s="24"/>
    </row>
    <row r="892" spans="1:15" s="15" customFormat="1" ht="15" hidden="1">
      <c r="A892" s="71"/>
      <c r="B892" s="103" t="s">
        <v>38</v>
      </c>
      <c r="C892" s="69"/>
      <c r="D892" s="69"/>
      <c r="E892" s="54"/>
      <c r="F892" s="69"/>
      <c r="G892" s="69"/>
      <c r="H892" s="71"/>
      <c r="I892" s="250"/>
      <c r="J892" s="24"/>
      <c r="K892" s="24"/>
      <c r="L892" s="96"/>
      <c r="M892" s="24"/>
      <c r="N892" s="258"/>
      <c r="O892" s="24"/>
    </row>
    <row r="893" spans="1:15" s="15" customFormat="1" ht="15" hidden="1">
      <c r="A893" s="71"/>
      <c r="B893" s="103" t="s">
        <v>38</v>
      </c>
      <c r="C893" s="69"/>
      <c r="D893" s="69"/>
      <c r="E893" s="54"/>
      <c r="F893" s="69"/>
      <c r="G893" s="69"/>
      <c r="H893" s="71"/>
      <c r="I893" s="250"/>
      <c r="J893" s="24"/>
      <c r="K893" s="24"/>
      <c r="L893" s="96"/>
      <c r="M893" s="24"/>
      <c r="N893" s="258"/>
      <c r="O893" s="24"/>
    </row>
    <row r="894" spans="1:15" s="15" customFormat="1" ht="15" hidden="1">
      <c r="A894" s="71"/>
      <c r="B894" s="103" t="s">
        <v>38</v>
      </c>
      <c r="C894" s="69"/>
      <c r="D894" s="73"/>
      <c r="E894" s="54"/>
      <c r="F894" s="72"/>
      <c r="G894" s="69"/>
      <c r="H894" s="74"/>
      <c r="I894" s="252"/>
      <c r="J894" s="99"/>
      <c r="K894" s="99"/>
      <c r="L894" s="74"/>
      <c r="M894" s="24"/>
      <c r="N894" s="258"/>
      <c r="O894" s="24"/>
    </row>
    <row r="895" spans="1:15" s="15" customFormat="1" ht="15" hidden="1">
      <c r="A895" s="71"/>
      <c r="B895" s="103" t="s">
        <v>38</v>
      </c>
      <c r="C895" s="69"/>
      <c r="D895" s="69"/>
      <c r="E895" s="54"/>
      <c r="F895" s="69"/>
      <c r="G895" s="69"/>
      <c r="H895" s="71"/>
      <c r="I895" s="250"/>
      <c r="J895" s="24"/>
      <c r="K895" s="24"/>
      <c r="L895" s="96"/>
      <c r="M895" s="24"/>
      <c r="N895" s="258"/>
      <c r="O895" s="24"/>
    </row>
    <row r="896" spans="1:15" s="15" customFormat="1" ht="15" hidden="1">
      <c r="A896" s="71"/>
      <c r="B896" s="103" t="s">
        <v>38</v>
      </c>
      <c r="C896" s="69"/>
      <c r="D896" s="69"/>
      <c r="E896" s="54"/>
      <c r="F896" s="69"/>
      <c r="G896" s="69"/>
      <c r="H896" s="71"/>
      <c r="I896" s="250"/>
      <c r="J896" s="24"/>
      <c r="K896" s="24"/>
      <c r="L896" s="96"/>
      <c r="M896" s="24"/>
      <c r="N896" s="258"/>
      <c r="O896" s="24"/>
    </row>
    <row r="897" spans="1:15" s="15" customFormat="1" ht="15" hidden="1">
      <c r="A897" s="71"/>
      <c r="B897" s="103" t="s">
        <v>38</v>
      </c>
      <c r="C897" s="69"/>
      <c r="D897" s="69"/>
      <c r="E897" s="54"/>
      <c r="F897" s="69"/>
      <c r="G897" s="69"/>
      <c r="H897" s="71"/>
      <c r="I897" s="250"/>
      <c r="J897" s="96"/>
      <c r="K897" s="96"/>
      <c r="L897" s="96"/>
      <c r="M897" s="24"/>
      <c r="N897" s="258"/>
      <c r="O897" s="24"/>
    </row>
    <row r="898" spans="1:15" s="15" customFormat="1" ht="15" hidden="1">
      <c r="A898" s="71"/>
      <c r="B898" s="103" t="s">
        <v>38</v>
      </c>
      <c r="C898" s="69"/>
      <c r="D898" s="69"/>
      <c r="E898" s="54"/>
      <c r="F898" s="69"/>
      <c r="G898" s="69"/>
      <c r="H898" s="71"/>
      <c r="I898" s="250"/>
      <c r="J898" s="24"/>
      <c r="K898" s="24"/>
      <c r="L898" s="96"/>
      <c r="M898" s="24"/>
      <c r="N898" s="258"/>
      <c r="O898" s="24"/>
    </row>
    <row r="899" spans="1:15" s="15" customFormat="1" ht="15" hidden="1">
      <c r="A899" s="71"/>
      <c r="B899" s="103" t="s">
        <v>38</v>
      </c>
      <c r="C899" s="69"/>
      <c r="D899" s="69"/>
      <c r="E899" s="54"/>
      <c r="F899" s="69"/>
      <c r="G899" s="69"/>
      <c r="H899" s="71"/>
      <c r="I899" s="250"/>
      <c r="J899" s="24"/>
      <c r="K899" s="24"/>
      <c r="L899" s="96"/>
      <c r="M899" s="24"/>
      <c r="N899" s="258"/>
      <c r="O899" s="24"/>
    </row>
    <row r="900" spans="1:15" s="15" customFormat="1" ht="15" hidden="1">
      <c r="A900" s="71"/>
      <c r="B900" s="103" t="s">
        <v>38</v>
      </c>
      <c r="C900" s="69"/>
      <c r="D900" s="69"/>
      <c r="E900" s="54"/>
      <c r="F900" s="69"/>
      <c r="G900" s="69"/>
      <c r="H900" s="71"/>
      <c r="I900" s="250"/>
      <c r="J900" s="24"/>
      <c r="K900" s="24"/>
      <c r="L900" s="96"/>
      <c r="M900" s="24"/>
      <c r="N900" s="258"/>
      <c r="O900" s="24"/>
    </row>
    <row r="901" spans="1:15" s="15" customFormat="1" ht="15" hidden="1">
      <c r="A901" s="71"/>
      <c r="B901" s="103" t="s">
        <v>38</v>
      </c>
      <c r="C901" s="69"/>
      <c r="D901" s="69"/>
      <c r="E901" s="54"/>
      <c r="F901" s="69"/>
      <c r="G901" s="69"/>
      <c r="H901" s="71"/>
      <c r="I901" s="250"/>
      <c r="J901" s="24"/>
      <c r="K901" s="24"/>
      <c r="L901" s="96"/>
      <c r="M901" s="24"/>
      <c r="N901" s="258"/>
      <c r="O901" s="24"/>
    </row>
    <row r="902" spans="1:15" s="15" customFormat="1" ht="15" hidden="1">
      <c r="A902" s="71"/>
      <c r="B902" s="103" t="s">
        <v>38</v>
      </c>
      <c r="C902" s="69"/>
      <c r="D902" s="69"/>
      <c r="E902" s="54"/>
      <c r="F902" s="69"/>
      <c r="G902" s="69"/>
      <c r="H902" s="71"/>
      <c r="I902" s="250"/>
      <c r="J902" s="24"/>
      <c r="K902" s="24"/>
      <c r="L902" s="96"/>
      <c r="M902" s="24"/>
      <c r="N902" s="258"/>
      <c r="O902" s="24"/>
    </row>
    <row r="903" spans="1:15" s="15" customFormat="1" ht="15" hidden="1">
      <c r="A903" s="71"/>
      <c r="B903" s="103" t="s">
        <v>38</v>
      </c>
      <c r="C903" s="69"/>
      <c r="D903" s="69"/>
      <c r="E903" s="101"/>
      <c r="F903" s="69"/>
      <c r="G903" s="69"/>
      <c r="H903" s="71"/>
      <c r="I903" s="250"/>
      <c r="J903" s="96"/>
      <c r="K903" s="96"/>
      <c r="L903" s="96"/>
      <c r="M903" s="24"/>
      <c r="N903" s="258"/>
      <c r="O903" s="24"/>
    </row>
    <row r="904" spans="1:15" s="15" customFormat="1" ht="15" hidden="1">
      <c r="A904" s="71"/>
      <c r="B904" s="103" t="s">
        <v>38</v>
      </c>
      <c r="C904" s="69"/>
      <c r="D904" s="69"/>
      <c r="E904" s="54"/>
      <c r="F904" s="69"/>
      <c r="G904" s="69"/>
      <c r="H904" s="71"/>
      <c r="I904" s="250"/>
      <c r="J904" s="24"/>
      <c r="K904" s="24"/>
      <c r="L904" s="96"/>
      <c r="M904" s="24"/>
      <c r="N904" s="258"/>
      <c r="O904" s="24"/>
    </row>
    <row r="905" spans="1:15" s="15" customFormat="1" ht="15" hidden="1">
      <c r="A905" s="71"/>
      <c r="B905" s="103" t="s">
        <v>38</v>
      </c>
      <c r="C905" s="69"/>
      <c r="D905" s="69"/>
      <c r="E905" s="54"/>
      <c r="F905" s="69"/>
      <c r="G905" s="69"/>
      <c r="H905" s="71"/>
      <c r="I905" s="250"/>
      <c r="J905" s="24"/>
      <c r="K905" s="24"/>
      <c r="L905" s="96"/>
      <c r="M905" s="24"/>
      <c r="N905" s="258"/>
      <c r="O905" s="24"/>
    </row>
    <row r="906" spans="1:15" s="15" customFormat="1" ht="15" hidden="1">
      <c r="A906" s="71"/>
      <c r="B906" s="103" t="s">
        <v>38</v>
      </c>
      <c r="C906" s="69"/>
      <c r="D906" s="69"/>
      <c r="E906" s="54"/>
      <c r="F906" s="69"/>
      <c r="G906" s="69"/>
      <c r="H906" s="71"/>
      <c r="I906" s="250"/>
      <c r="J906" s="24"/>
      <c r="K906" s="24"/>
      <c r="L906" s="96"/>
      <c r="M906" s="24"/>
      <c r="N906" s="258"/>
      <c r="O906" s="24"/>
    </row>
    <row r="907" spans="1:15" s="15" customFormat="1" ht="15" hidden="1">
      <c r="A907" s="71"/>
      <c r="B907" s="103" t="s">
        <v>38</v>
      </c>
      <c r="C907" s="69"/>
      <c r="D907" s="69"/>
      <c r="E907" s="54"/>
      <c r="F907" s="69"/>
      <c r="G907" s="69"/>
      <c r="H907" s="71"/>
      <c r="I907" s="250"/>
      <c r="J907" s="24"/>
      <c r="K907" s="24"/>
      <c r="L907" s="96"/>
      <c r="M907" s="24"/>
      <c r="N907" s="258"/>
      <c r="O907" s="24"/>
    </row>
    <row r="908" spans="1:15" s="15" customFormat="1" ht="15" hidden="1">
      <c r="A908" s="71"/>
      <c r="B908" s="103" t="s">
        <v>38</v>
      </c>
      <c r="C908" s="69"/>
      <c r="D908" s="69"/>
      <c r="E908" s="54"/>
      <c r="F908" s="69"/>
      <c r="G908" s="69"/>
      <c r="H908" s="71"/>
      <c r="I908" s="250"/>
      <c r="J908" s="24"/>
      <c r="K908" s="24"/>
      <c r="L908" s="96"/>
      <c r="M908" s="24"/>
      <c r="N908" s="258"/>
      <c r="O908" s="24"/>
    </row>
    <row r="909" spans="1:15" s="15" customFormat="1" ht="15" hidden="1">
      <c r="A909" s="71"/>
      <c r="B909" s="103" t="s">
        <v>38</v>
      </c>
      <c r="C909" s="69"/>
      <c r="D909" s="69"/>
      <c r="E909" s="54"/>
      <c r="F909" s="69"/>
      <c r="G909" s="69"/>
      <c r="H909" s="71"/>
      <c r="I909" s="250"/>
      <c r="J909" s="24"/>
      <c r="K909" s="24"/>
      <c r="L909" s="96"/>
      <c r="M909" s="24"/>
      <c r="N909" s="258"/>
      <c r="O909" s="24"/>
    </row>
    <row r="910" spans="1:15" s="15" customFormat="1" ht="15" hidden="1">
      <c r="A910" s="71"/>
      <c r="B910" s="103" t="s">
        <v>38</v>
      </c>
      <c r="C910" s="69"/>
      <c r="D910" s="69"/>
      <c r="E910" s="54"/>
      <c r="F910" s="69"/>
      <c r="G910" s="69"/>
      <c r="H910" s="71"/>
      <c r="I910" s="250"/>
      <c r="J910" s="24"/>
      <c r="K910" s="24"/>
      <c r="L910" s="96"/>
      <c r="M910" s="24"/>
      <c r="N910" s="258"/>
      <c r="O910" s="24"/>
    </row>
    <row r="911" spans="1:15" s="15" customFormat="1" ht="15" hidden="1">
      <c r="A911" s="71"/>
      <c r="B911" s="103" t="s">
        <v>38</v>
      </c>
      <c r="C911" s="69"/>
      <c r="D911" s="69"/>
      <c r="E911" s="54"/>
      <c r="F911" s="69"/>
      <c r="G911" s="69"/>
      <c r="H911" s="71"/>
      <c r="I911" s="250"/>
      <c r="J911" s="24"/>
      <c r="K911" s="24"/>
      <c r="L911" s="96"/>
      <c r="M911" s="24"/>
      <c r="N911" s="258"/>
      <c r="O911" s="24"/>
    </row>
    <row r="912" spans="1:15" s="15" customFormat="1" ht="15" hidden="1">
      <c r="A912" s="71"/>
      <c r="B912" s="103" t="s">
        <v>38</v>
      </c>
      <c r="C912" s="69"/>
      <c r="D912" s="69"/>
      <c r="E912" s="54"/>
      <c r="F912" s="69"/>
      <c r="G912" s="69"/>
      <c r="H912" s="71"/>
      <c r="I912" s="250"/>
      <c r="J912" s="24"/>
      <c r="K912" s="24"/>
      <c r="L912" s="96"/>
      <c r="M912" s="24"/>
      <c r="N912" s="258"/>
      <c r="O912" s="24"/>
    </row>
    <row r="913" spans="1:15" s="15" customFormat="1" ht="15" hidden="1">
      <c r="A913" s="71"/>
      <c r="B913" s="103" t="s">
        <v>38</v>
      </c>
      <c r="C913" s="69"/>
      <c r="D913" s="69"/>
      <c r="E913" s="54"/>
      <c r="F913" s="69"/>
      <c r="G913" s="69"/>
      <c r="H913" s="71"/>
      <c r="I913" s="250"/>
      <c r="J913" s="24"/>
      <c r="K913" s="24"/>
      <c r="L913" s="96"/>
      <c r="M913" s="24"/>
      <c r="N913" s="258"/>
      <c r="O913" s="24"/>
    </row>
    <row r="914" spans="1:15" s="15" customFormat="1" ht="15" hidden="1">
      <c r="A914" s="71"/>
      <c r="B914" s="103" t="s">
        <v>38</v>
      </c>
      <c r="C914" s="69"/>
      <c r="D914" s="69"/>
      <c r="E914" s="54"/>
      <c r="F914" s="69"/>
      <c r="G914" s="69"/>
      <c r="H914" s="71"/>
      <c r="I914" s="250"/>
      <c r="J914" s="24"/>
      <c r="K914" s="24"/>
      <c r="L914" s="96"/>
      <c r="M914" s="24"/>
      <c r="N914" s="258"/>
      <c r="O914" s="24"/>
    </row>
    <row r="915" spans="1:15" s="15" customFormat="1" ht="15" hidden="1">
      <c r="A915" s="71"/>
      <c r="B915" s="103" t="s">
        <v>38</v>
      </c>
      <c r="C915" s="69"/>
      <c r="D915" s="69"/>
      <c r="E915" s="54"/>
      <c r="F915" s="69"/>
      <c r="G915" s="69"/>
      <c r="H915" s="71"/>
      <c r="I915" s="250"/>
      <c r="J915" s="24"/>
      <c r="K915" s="24"/>
      <c r="L915" s="96"/>
      <c r="M915" s="24"/>
      <c r="N915" s="258"/>
      <c r="O915" s="24"/>
    </row>
    <row r="916" spans="1:15" s="15" customFormat="1" ht="15" hidden="1">
      <c r="A916" s="71"/>
      <c r="B916" s="103" t="s">
        <v>38</v>
      </c>
      <c r="C916" s="69"/>
      <c r="D916" s="69"/>
      <c r="E916" s="54"/>
      <c r="F916" s="69"/>
      <c r="G916" s="69"/>
      <c r="H916" s="71"/>
      <c r="I916" s="250"/>
      <c r="J916" s="24"/>
      <c r="K916" s="24"/>
      <c r="L916" s="96"/>
      <c r="M916" s="24"/>
      <c r="N916" s="258"/>
      <c r="O916" s="24"/>
    </row>
    <row r="917" spans="1:15" s="15" customFormat="1" ht="15" hidden="1">
      <c r="A917" s="71"/>
      <c r="B917" s="103" t="s">
        <v>38</v>
      </c>
      <c r="C917" s="69"/>
      <c r="D917" s="69"/>
      <c r="E917" s="54"/>
      <c r="F917" s="69"/>
      <c r="G917" s="69"/>
      <c r="H917" s="71"/>
      <c r="I917" s="250"/>
      <c r="J917" s="24"/>
      <c r="K917" s="24"/>
      <c r="L917" s="96"/>
      <c r="M917" s="24"/>
      <c r="N917" s="258"/>
      <c r="O917" s="24"/>
    </row>
    <row r="918" spans="1:15" s="15" customFormat="1" ht="15" hidden="1">
      <c r="A918" s="71"/>
      <c r="B918" s="103" t="s">
        <v>38</v>
      </c>
      <c r="C918" s="69"/>
      <c r="D918" s="69"/>
      <c r="E918" s="54"/>
      <c r="F918" s="69"/>
      <c r="G918" s="69"/>
      <c r="H918" s="71"/>
      <c r="I918" s="250"/>
      <c r="J918" s="24"/>
      <c r="K918" s="24"/>
      <c r="L918" s="96"/>
      <c r="M918" s="24"/>
      <c r="N918" s="258"/>
      <c r="O918" s="24"/>
    </row>
    <row r="919" spans="1:15" s="15" customFormat="1" ht="15" hidden="1">
      <c r="A919" s="71"/>
      <c r="B919" s="103" t="s">
        <v>38</v>
      </c>
      <c r="C919" s="69"/>
      <c r="D919" s="69"/>
      <c r="E919" s="54"/>
      <c r="F919" s="69"/>
      <c r="G919" s="69"/>
      <c r="H919" s="71"/>
      <c r="I919" s="250"/>
      <c r="J919" s="24"/>
      <c r="K919" s="24"/>
      <c r="L919" s="96"/>
      <c r="M919" s="24"/>
      <c r="N919" s="258"/>
      <c r="O919" s="24"/>
    </row>
    <row r="920" spans="1:15" s="15" customFormat="1" ht="15" hidden="1">
      <c r="A920" s="71"/>
      <c r="B920" s="103" t="s">
        <v>38</v>
      </c>
      <c r="C920" s="69"/>
      <c r="D920" s="69"/>
      <c r="E920" s="54"/>
      <c r="F920" s="69"/>
      <c r="G920" s="69"/>
      <c r="H920" s="71"/>
      <c r="I920" s="250"/>
      <c r="J920" s="24"/>
      <c r="K920" s="24"/>
      <c r="L920" s="96"/>
      <c r="M920" s="24"/>
      <c r="N920" s="258"/>
      <c r="O920" s="24"/>
    </row>
    <row r="921" spans="1:15" s="15" customFormat="1" ht="15" hidden="1">
      <c r="A921" s="71"/>
      <c r="B921" s="103" t="s">
        <v>38</v>
      </c>
      <c r="C921" s="69"/>
      <c r="D921" s="69"/>
      <c r="E921" s="54"/>
      <c r="F921" s="69"/>
      <c r="G921" s="69"/>
      <c r="H921" s="71"/>
      <c r="I921" s="250"/>
      <c r="J921" s="24"/>
      <c r="K921" s="24"/>
      <c r="L921" s="96"/>
      <c r="M921" s="24"/>
      <c r="N921" s="258"/>
      <c r="O921" s="24"/>
    </row>
    <row r="922" spans="1:15" s="15" customFormat="1" ht="15" hidden="1">
      <c r="A922" s="71"/>
      <c r="B922" s="103" t="s">
        <v>38</v>
      </c>
      <c r="C922" s="69"/>
      <c r="D922" s="69"/>
      <c r="E922" s="54"/>
      <c r="F922" s="69"/>
      <c r="G922" s="69"/>
      <c r="H922" s="71"/>
      <c r="I922" s="250"/>
      <c r="J922" s="24"/>
      <c r="K922" s="24"/>
      <c r="L922" s="96"/>
      <c r="M922" s="24"/>
      <c r="N922" s="258"/>
      <c r="O922" s="24"/>
    </row>
    <row r="923" spans="1:15" s="15" customFormat="1" ht="15" hidden="1">
      <c r="A923" s="71"/>
      <c r="B923" s="103" t="s">
        <v>38</v>
      </c>
      <c r="C923" s="69"/>
      <c r="D923" s="69"/>
      <c r="E923" s="54"/>
      <c r="F923" s="69"/>
      <c r="G923" s="69"/>
      <c r="H923" s="71"/>
      <c r="I923" s="250"/>
      <c r="J923" s="24"/>
      <c r="K923" s="24"/>
      <c r="L923" s="96"/>
      <c r="M923" s="24"/>
      <c r="N923" s="258"/>
      <c r="O923" s="24"/>
    </row>
    <row r="924" spans="1:15" s="15" customFormat="1" ht="15" hidden="1">
      <c r="A924" s="71"/>
      <c r="B924" s="103" t="s">
        <v>38</v>
      </c>
      <c r="C924" s="69"/>
      <c r="D924" s="69"/>
      <c r="E924" s="54"/>
      <c r="F924" s="69"/>
      <c r="G924" s="69"/>
      <c r="H924" s="71"/>
      <c r="I924" s="250"/>
      <c r="J924" s="24"/>
      <c r="K924" s="24"/>
      <c r="L924" s="96"/>
      <c r="M924" s="24"/>
      <c r="N924" s="258"/>
      <c r="O924" s="24"/>
    </row>
    <row r="925" spans="1:15" s="15" customFormat="1" ht="15" hidden="1">
      <c r="A925" s="71"/>
      <c r="B925" s="103" t="s">
        <v>38</v>
      </c>
      <c r="C925" s="69"/>
      <c r="D925" s="69"/>
      <c r="E925" s="54"/>
      <c r="F925" s="69"/>
      <c r="G925" s="69"/>
      <c r="H925" s="71"/>
      <c r="I925" s="250"/>
      <c r="J925" s="24"/>
      <c r="K925" s="24"/>
      <c r="L925" s="96"/>
      <c r="M925" s="24"/>
      <c r="N925" s="258"/>
      <c r="O925" s="24"/>
    </row>
    <row r="926" spans="1:15" s="15" customFormat="1" ht="15" hidden="1">
      <c r="A926" s="71"/>
      <c r="B926" s="103" t="s">
        <v>38</v>
      </c>
      <c r="C926" s="69"/>
      <c r="D926" s="69"/>
      <c r="E926" s="54"/>
      <c r="F926" s="69"/>
      <c r="G926" s="69"/>
      <c r="H926" s="71"/>
      <c r="I926" s="250"/>
      <c r="J926" s="24"/>
      <c r="K926" s="24"/>
      <c r="L926" s="96"/>
      <c r="M926" s="24"/>
      <c r="N926" s="258"/>
      <c r="O926" s="24"/>
    </row>
    <row r="927" spans="1:15" s="15" customFormat="1" ht="15" hidden="1">
      <c r="A927" s="71"/>
      <c r="B927" s="103" t="s">
        <v>38</v>
      </c>
      <c r="C927" s="69"/>
      <c r="D927" s="69"/>
      <c r="E927" s="54"/>
      <c r="F927" s="69"/>
      <c r="G927" s="69"/>
      <c r="H927" s="71"/>
      <c r="I927" s="250"/>
      <c r="J927" s="24"/>
      <c r="K927" s="24"/>
      <c r="L927" s="96"/>
      <c r="M927" s="24"/>
      <c r="N927" s="258"/>
      <c r="O927" s="24"/>
    </row>
    <row r="928" spans="1:15" s="15" customFormat="1" ht="15" hidden="1">
      <c r="A928" s="71"/>
      <c r="B928" s="103" t="s">
        <v>38</v>
      </c>
      <c r="C928" s="69"/>
      <c r="D928" s="69"/>
      <c r="E928" s="54"/>
      <c r="F928" s="69"/>
      <c r="G928" s="69"/>
      <c r="H928" s="71"/>
      <c r="I928" s="250"/>
      <c r="J928" s="24"/>
      <c r="K928" s="24"/>
      <c r="L928" s="96"/>
      <c r="M928" s="24"/>
      <c r="N928" s="258"/>
      <c r="O928" s="24"/>
    </row>
    <row r="929" spans="1:15" s="15" customFormat="1" ht="15" hidden="1">
      <c r="A929" s="71"/>
      <c r="B929" s="103" t="s">
        <v>38</v>
      </c>
      <c r="C929" s="69"/>
      <c r="D929" s="69"/>
      <c r="E929" s="54"/>
      <c r="F929" s="69"/>
      <c r="G929" s="69"/>
      <c r="H929" s="71"/>
      <c r="I929" s="250"/>
      <c r="J929" s="24"/>
      <c r="K929" s="24"/>
      <c r="L929" s="96"/>
      <c r="M929" s="24"/>
      <c r="N929" s="258"/>
      <c r="O929" s="24"/>
    </row>
    <row r="930" spans="1:15" s="15" customFormat="1" ht="15" hidden="1">
      <c r="A930" s="71"/>
      <c r="B930" s="103" t="s">
        <v>38</v>
      </c>
      <c r="C930" s="69"/>
      <c r="D930" s="69"/>
      <c r="E930" s="54"/>
      <c r="F930" s="69"/>
      <c r="G930" s="69"/>
      <c r="H930" s="71"/>
      <c r="I930" s="250"/>
      <c r="J930" s="24"/>
      <c r="K930" s="24"/>
      <c r="L930" s="96"/>
      <c r="M930" s="24"/>
      <c r="N930" s="258"/>
      <c r="O930" s="24"/>
    </row>
    <row r="931" spans="1:15" s="15" customFormat="1" ht="15" hidden="1">
      <c r="A931" s="71"/>
      <c r="B931" s="103" t="s">
        <v>38</v>
      </c>
      <c r="C931" s="69"/>
      <c r="D931" s="69"/>
      <c r="E931" s="54"/>
      <c r="F931" s="69"/>
      <c r="G931" s="69"/>
      <c r="H931" s="71"/>
      <c r="I931" s="250"/>
      <c r="J931" s="24"/>
      <c r="K931" s="24"/>
      <c r="L931" s="96"/>
      <c r="M931" s="24"/>
      <c r="N931" s="258"/>
      <c r="O931" s="24"/>
    </row>
    <row r="932" spans="1:15" s="15" customFormat="1" ht="15" hidden="1">
      <c r="A932" s="71"/>
      <c r="B932" s="103" t="s">
        <v>38</v>
      </c>
      <c r="C932" s="69"/>
      <c r="D932" s="69"/>
      <c r="E932" s="54"/>
      <c r="F932" s="69"/>
      <c r="G932" s="69"/>
      <c r="H932" s="71"/>
      <c r="I932" s="250"/>
      <c r="J932" s="24"/>
      <c r="K932" s="24"/>
      <c r="L932" s="96"/>
      <c r="M932" s="24"/>
      <c r="N932" s="258"/>
      <c r="O932" s="24"/>
    </row>
    <row r="933" spans="1:15" s="15" customFormat="1" ht="15" hidden="1">
      <c r="A933" s="71"/>
      <c r="B933" s="103" t="s">
        <v>38</v>
      </c>
      <c r="C933" s="69"/>
      <c r="D933" s="69"/>
      <c r="E933" s="54"/>
      <c r="F933" s="69"/>
      <c r="G933" s="69"/>
      <c r="H933" s="71"/>
      <c r="I933" s="250"/>
      <c r="J933" s="24"/>
      <c r="K933" s="24"/>
      <c r="L933" s="96"/>
      <c r="M933" s="24"/>
      <c r="N933" s="258"/>
      <c r="O933" s="24"/>
    </row>
    <row r="934" spans="1:15" s="15" customFormat="1" ht="15" hidden="1">
      <c r="A934" s="71"/>
      <c r="B934" s="103" t="s">
        <v>38</v>
      </c>
      <c r="C934" s="69"/>
      <c r="D934" s="69"/>
      <c r="E934" s="54"/>
      <c r="F934" s="69"/>
      <c r="G934" s="69"/>
      <c r="H934" s="71"/>
      <c r="I934" s="250"/>
      <c r="J934" s="24"/>
      <c r="K934" s="24"/>
      <c r="L934" s="96"/>
      <c r="M934" s="24"/>
      <c r="N934" s="258"/>
      <c r="O934" s="24"/>
    </row>
    <row r="935" spans="1:15" s="15" customFormat="1" ht="15" hidden="1">
      <c r="A935" s="71"/>
      <c r="B935" s="103" t="s">
        <v>38</v>
      </c>
      <c r="C935" s="69"/>
      <c r="D935" s="69"/>
      <c r="E935" s="54"/>
      <c r="F935" s="69"/>
      <c r="G935" s="69"/>
      <c r="H935" s="71"/>
      <c r="I935" s="250"/>
      <c r="J935" s="24"/>
      <c r="K935" s="24"/>
      <c r="L935" s="96"/>
      <c r="M935" s="24"/>
      <c r="N935" s="258"/>
      <c r="O935" s="24"/>
    </row>
    <row r="936" spans="1:15" s="15" customFormat="1" ht="15" hidden="1">
      <c r="A936" s="71"/>
      <c r="B936" s="103" t="s">
        <v>38</v>
      </c>
      <c r="C936" s="69"/>
      <c r="D936" s="69"/>
      <c r="E936" s="54"/>
      <c r="F936" s="69"/>
      <c r="G936" s="69"/>
      <c r="H936" s="71"/>
      <c r="I936" s="250"/>
      <c r="J936" s="24"/>
      <c r="K936" s="24"/>
      <c r="L936" s="96"/>
      <c r="M936" s="24"/>
      <c r="N936" s="258"/>
      <c r="O936" s="24"/>
    </row>
    <row r="937" spans="1:15" s="15" customFormat="1" ht="15" hidden="1">
      <c r="A937" s="71"/>
      <c r="B937" s="103" t="s">
        <v>38</v>
      </c>
      <c r="C937" s="69"/>
      <c r="D937" s="69"/>
      <c r="E937" s="54"/>
      <c r="F937" s="69"/>
      <c r="G937" s="69"/>
      <c r="H937" s="71"/>
      <c r="I937" s="250"/>
      <c r="J937" s="24"/>
      <c r="K937" s="24"/>
      <c r="L937" s="96"/>
      <c r="M937" s="24"/>
      <c r="N937" s="258"/>
      <c r="O937" s="24"/>
    </row>
    <row r="938" spans="1:15" s="15" customFormat="1" ht="15" hidden="1">
      <c r="A938" s="71"/>
      <c r="B938" s="103" t="s">
        <v>38</v>
      </c>
      <c r="C938" s="69"/>
      <c r="D938" s="69"/>
      <c r="E938" s="54"/>
      <c r="F938" s="69"/>
      <c r="G938" s="69"/>
      <c r="H938" s="71"/>
      <c r="I938" s="250"/>
      <c r="J938" s="24"/>
      <c r="K938" s="24"/>
      <c r="L938" s="96"/>
      <c r="M938" s="24"/>
      <c r="N938" s="258"/>
      <c r="O938" s="24"/>
    </row>
    <row r="939" spans="1:15" s="15" customFormat="1" ht="15" hidden="1">
      <c r="A939" s="71"/>
      <c r="B939" s="103" t="s">
        <v>38</v>
      </c>
      <c r="C939" s="69"/>
      <c r="D939" s="69"/>
      <c r="E939" s="54"/>
      <c r="F939" s="69"/>
      <c r="G939" s="69"/>
      <c r="H939" s="71"/>
      <c r="I939" s="250"/>
      <c r="J939" s="24"/>
      <c r="K939" s="24"/>
      <c r="L939" s="96"/>
      <c r="M939" s="24"/>
      <c r="N939" s="258"/>
      <c r="O939" s="24"/>
    </row>
    <row r="940" spans="1:15" s="15" customFormat="1" ht="15" hidden="1">
      <c r="A940" s="71"/>
      <c r="B940" s="103" t="s">
        <v>38</v>
      </c>
      <c r="C940" s="69"/>
      <c r="D940" s="69"/>
      <c r="E940" s="54"/>
      <c r="F940" s="69"/>
      <c r="G940" s="69"/>
      <c r="H940" s="71"/>
      <c r="I940" s="250"/>
      <c r="J940" s="24"/>
      <c r="K940" s="24"/>
      <c r="L940" s="96"/>
      <c r="M940" s="24"/>
      <c r="N940" s="258"/>
      <c r="O940" s="24"/>
    </row>
    <row r="941" spans="1:15" s="15" customFormat="1" ht="15" hidden="1">
      <c r="A941" s="71"/>
      <c r="B941" s="103" t="s">
        <v>38</v>
      </c>
      <c r="C941" s="69"/>
      <c r="D941" s="69"/>
      <c r="E941" s="54"/>
      <c r="F941" s="69"/>
      <c r="G941" s="69"/>
      <c r="H941" s="71"/>
      <c r="I941" s="250"/>
      <c r="J941" s="24"/>
      <c r="K941" s="24"/>
      <c r="L941" s="96"/>
      <c r="M941" s="24"/>
      <c r="N941" s="258"/>
      <c r="O941" s="24"/>
    </row>
    <row r="942" spans="1:15" s="15" customFormat="1" ht="15" hidden="1">
      <c r="A942" s="71"/>
      <c r="B942" s="103" t="s">
        <v>38</v>
      </c>
      <c r="C942" s="69"/>
      <c r="D942" s="69"/>
      <c r="E942" s="54"/>
      <c r="F942" s="69"/>
      <c r="G942" s="69"/>
      <c r="H942" s="71"/>
      <c r="I942" s="250"/>
      <c r="J942" s="24"/>
      <c r="K942" s="24"/>
      <c r="L942" s="96"/>
      <c r="M942" s="24"/>
      <c r="N942" s="258"/>
      <c r="O942" s="24"/>
    </row>
    <row r="943" spans="1:15" s="15" customFormat="1" ht="15" hidden="1">
      <c r="A943" s="71"/>
      <c r="B943" s="103" t="s">
        <v>38</v>
      </c>
      <c r="C943" s="69"/>
      <c r="D943" s="69"/>
      <c r="E943" s="54"/>
      <c r="F943" s="69"/>
      <c r="G943" s="69"/>
      <c r="H943" s="71"/>
      <c r="I943" s="250"/>
      <c r="J943" s="24"/>
      <c r="K943" s="24"/>
      <c r="L943" s="96"/>
      <c r="M943" s="24"/>
      <c r="N943" s="258"/>
      <c r="O943" s="24"/>
    </row>
    <row r="944" spans="1:15" s="15" customFormat="1" ht="15" hidden="1">
      <c r="A944" s="71"/>
      <c r="B944" s="103" t="s">
        <v>38</v>
      </c>
      <c r="C944" s="69"/>
      <c r="D944" s="69"/>
      <c r="E944" s="54"/>
      <c r="F944" s="69"/>
      <c r="G944" s="69"/>
      <c r="H944" s="71"/>
      <c r="I944" s="250"/>
      <c r="J944" s="24"/>
      <c r="K944" s="24"/>
      <c r="L944" s="96"/>
      <c r="M944" s="24"/>
      <c r="N944" s="258"/>
      <c r="O944" s="24"/>
    </row>
    <row r="945" spans="1:15" s="15" customFormat="1" ht="15" hidden="1">
      <c r="A945" s="71"/>
      <c r="B945" s="103" t="s">
        <v>38</v>
      </c>
      <c r="C945" s="69"/>
      <c r="D945" s="69"/>
      <c r="E945" s="54"/>
      <c r="F945" s="69"/>
      <c r="G945" s="69"/>
      <c r="H945" s="71"/>
      <c r="I945" s="250"/>
      <c r="J945" s="24"/>
      <c r="K945" s="24"/>
      <c r="L945" s="96"/>
      <c r="M945" s="24"/>
      <c r="N945" s="258"/>
      <c r="O945" s="24"/>
    </row>
    <row r="946" spans="1:15" s="15" customFormat="1" ht="15" hidden="1">
      <c r="A946" s="71"/>
      <c r="B946" s="103" t="s">
        <v>38</v>
      </c>
      <c r="C946" s="69"/>
      <c r="D946" s="69"/>
      <c r="E946" s="54"/>
      <c r="F946" s="69"/>
      <c r="G946" s="69"/>
      <c r="H946" s="71"/>
      <c r="I946" s="250"/>
      <c r="J946" s="24"/>
      <c r="K946" s="24"/>
      <c r="L946" s="96"/>
      <c r="M946" s="24"/>
      <c r="N946" s="258"/>
      <c r="O946" s="24"/>
    </row>
    <row r="947" spans="1:15" s="15" customFormat="1" ht="15" hidden="1">
      <c r="A947" s="71"/>
      <c r="B947" s="103" t="s">
        <v>38</v>
      </c>
      <c r="C947" s="69"/>
      <c r="D947" s="69"/>
      <c r="E947" s="54"/>
      <c r="F947" s="69"/>
      <c r="G947" s="69"/>
      <c r="H947" s="71"/>
      <c r="I947" s="250"/>
      <c r="J947" s="24"/>
      <c r="K947" s="24"/>
      <c r="L947" s="96"/>
      <c r="M947" s="24"/>
      <c r="N947" s="258"/>
      <c r="O947" s="24"/>
    </row>
    <row r="948" spans="1:15" s="15" customFormat="1" ht="15" hidden="1">
      <c r="A948" s="71"/>
      <c r="B948" s="103" t="s">
        <v>38</v>
      </c>
      <c r="C948" s="69"/>
      <c r="D948" s="69"/>
      <c r="E948" s="54"/>
      <c r="F948" s="69"/>
      <c r="G948" s="69"/>
      <c r="H948" s="71"/>
      <c r="I948" s="250"/>
      <c r="J948" s="24"/>
      <c r="K948" s="24"/>
      <c r="L948" s="96"/>
      <c r="M948" s="24"/>
      <c r="N948" s="258"/>
      <c r="O948" s="24"/>
    </row>
    <row r="949" spans="1:15" s="15" customFormat="1" ht="15" hidden="1">
      <c r="A949" s="71"/>
      <c r="B949" s="103" t="s">
        <v>38</v>
      </c>
      <c r="C949" s="69"/>
      <c r="D949" s="69"/>
      <c r="E949" s="54"/>
      <c r="F949" s="69"/>
      <c r="G949" s="69"/>
      <c r="H949" s="71"/>
      <c r="I949" s="250"/>
      <c r="J949" s="24"/>
      <c r="K949" s="24"/>
      <c r="L949" s="96"/>
      <c r="M949" s="24"/>
      <c r="N949" s="258"/>
      <c r="O949" s="24"/>
    </row>
    <row r="950" spans="1:15" s="15" customFormat="1" ht="15" hidden="1">
      <c r="A950" s="71"/>
      <c r="B950" s="103" t="s">
        <v>38</v>
      </c>
      <c r="C950" s="69"/>
      <c r="D950" s="69"/>
      <c r="E950" s="54"/>
      <c r="F950" s="69"/>
      <c r="G950" s="69"/>
      <c r="H950" s="71"/>
      <c r="I950" s="258"/>
      <c r="J950" s="24"/>
      <c r="K950" s="24"/>
      <c r="L950" s="96"/>
      <c r="M950" s="24"/>
      <c r="N950" s="258"/>
      <c r="O950" s="24"/>
    </row>
    <row r="951" spans="1:15" s="15" customFormat="1" ht="15" hidden="1">
      <c r="A951" s="71"/>
      <c r="B951" s="103" t="s">
        <v>38</v>
      </c>
      <c r="C951" s="69"/>
      <c r="D951" s="69"/>
      <c r="E951" s="54"/>
      <c r="F951" s="69"/>
      <c r="G951" s="69"/>
      <c r="H951" s="71"/>
      <c r="I951" s="250"/>
      <c r="J951" s="24"/>
      <c r="K951" s="24"/>
      <c r="L951" s="96"/>
      <c r="M951" s="24"/>
      <c r="N951" s="258"/>
      <c r="O951" s="24"/>
    </row>
    <row r="952" spans="1:15" s="15" customFormat="1" ht="15" hidden="1">
      <c r="A952" s="71"/>
      <c r="B952" s="103" t="s">
        <v>38</v>
      </c>
      <c r="C952" s="72"/>
      <c r="D952" s="73"/>
      <c r="E952" s="54"/>
      <c r="F952" s="72"/>
      <c r="G952" s="69"/>
      <c r="H952" s="74"/>
      <c r="I952" s="252"/>
      <c r="J952" s="99"/>
      <c r="K952" s="99"/>
      <c r="L952" s="74"/>
      <c r="M952" s="24"/>
      <c r="N952" s="258"/>
      <c r="O952" s="24"/>
    </row>
    <row r="953" spans="1:15" s="15" customFormat="1" ht="15" hidden="1">
      <c r="A953" s="71"/>
      <c r="B953" s="103" t="s">
        <v>38</v>
      </c>
      <c r="C953" s="69"/>
      <c r="D953" s="69"/>
      <c r="E953" s="54"/>
      <c r="F953" s="69"/>
      <c r="G953" s="69"/>
      <c r="H953" s="71"/>
      <c r="I953" s="250"/>
      <c r="J953" s="24"/>
      <c r="K953" s="24"/>
      <c r="L953" s="96"/>
      <c r="M953" s="24"/>
      <c r="N953" s="258"/>
      <c r="O953" s="24"/>
    </row>
    <row r="954" spans="1:15" s="15" customFormat="1" ht="15" hidden="1">
      <c r="A954" s="71"/>
      <c r="B954" s="103" t="s">
        <v>38</v>
      </c>
      <c r="C954" s="69"/>
      <c r="D954" s="69"/>
      <c r="E954" s="54"/>
      <c r="F954" s="69"/>
      <c r="G954" s="69"/>
      <c r="H954" s="71"/>
      <c r="I954" s="250"/>
      <c r="J954" s="24"/>
      <c r="K954" s="24"/>
      <c r="L954" s="96"/>
      <c r="M954" s="24"/>
      <c r="N954" s="258"/>
      <c r="O954" s="24"/>
    </row>
    <row r="955" spans="1:15" s="15" customFormat="1" ht="15" hidden="1">
      <c r="A955" s="71"/>
      <c r="B955" s="103" t="s">
        <v>38</v>
      </c>
      <c r="C955" s="69"/>
      <c r="D955" s="69"/>
      <c r="E955" s="54"/>
      <c r="F955" s="69"/>
      <c r="G955" s="69"/>
      <c r="H955" s="71"/>
      <c r="I955" s="250"/>
      <c r="J955" s="96"/>
      <c r="K955" s="96"/>
      <c r="L955" s="96"/>
      <c r="M955" s="24"/>
      <c r="N955" s="258"/>
      <c r="O955" s="24"/>
    </row>
    <row r="956" spans="1:15" s="15" customFormat="1" ht="15" hidden="1">
      <c r="A956" s="71"/>
      <c r="B956" s="103" t="s">
        <v>38</v>
      </c>
      <c r="C956" s="69"/>
      <c r="D956" s="69"/>
      <c r="E956" s="54"/>
      <c r="F956" s="69"/>
      <c r="G956" s="69"/>
      <c r="H956" s="71"/>
      <c r="I956" s="250"/>
      <c r="J956" s="24"/>
      <c r="K956" s="24"/>
      <c r="L956" s="96"/>
      <c r="M956" s="24"/>
      <c r="N956" s="258"/>
      <c r="O956" s="24"/>
    </row>
    <row r="957" spans="1:15" s="15" customFormat="1" ht="15" hidden="1">
      <c r="A957" s="71"/>
      <c r="B957" s="103" t="s">
        <v>38</v>
      </c>
      <c r="C957" s="69"/>
      <c r="D957" s="69"/>
      <c r="E957" s="54"/>
      <c r="F957" s="69"/>
      <c r="G957" s="69"/>
      <c r="H957" s="71"/>
      <c r="I957" s="250"/>
      <c r="J957" s="24"/>
      <c r="K957" s="24"/>
      <c r="L957" s="96"/>
      <c r="M957" s="24"/>
      <c r="N957" s="258"/>
      <c r="O957" s="24"/>
    </row>
    <row r="958" spans="1:15" s="15" customFormat="1" ht="15" hidden="1">
      <c r="A958" s="71"/>
      <c r="B958" s="103" t="s">
        <v>38</v>
      </c>
      <c r="C958" s="72"/>
      <c r="D958" s="73"/>
      <c r="E958" s="54"/>
      <c r="F958" s="72"/>
      <c r="G958" s="69"/>
      <c r="H958" s="74"/>
      <c r="I958" s="252"/>
      <c r="J958" s="99"/>
      <c r="K958" s="99"/>
      <c r="L958" s="74"/>
      <c r="M958" s="24"/>
      <c r="N958" s="258"/>
      <c r="O958" s="24"/>
    </row>
    <row r="959" spans="1:15" s="15" customFormat="1" ht="15" hidden="1">
      <c r="A959" s="71"/>
      <c r="B959" s="103" t="s">
        <v>38</v>
      </c>
      <c r="C959" s="69"/>
      <c r="D959" s="69"/>
      <c r="E959" s="54"/>
      <c r="F959" s="69"/>
      <c r="G959" s="69"/>
      <c r="H959" s="71"/>
      <c r="I959" s="250"/>
      <c r="J959" s="24"/>
      <c r="K959" s="24"/>
      <c r="L959" s="96"/>
      <c r="M959" s="24"/>
      <c r="N959" s="258"/>
      <c r="O959" s="24"/>
    </row>
    <row r="960" spans="1:15" s="15" customFormat="1" ht="15" hidden="1">
      <c r="A960" s="71"/>
      <c r="B960" s="103" t="s">
        <v>38</v>
      </c>
      <c r="C960" s="69"/>
      <c r="D960" s="69"/>
      <c r="E960" s="54"/>
      <c r="F960" s="69"/>
      <c r="G960" s="69"/>
      <c r="H960" s="71"/>
      <c r="I960" s="250"/>
      <c r="J960" s="24"/>
      <c r="K960" s="24"/>
      <c r="L960" s="96"/>
      <c r="M960" s="24"/>
      <c r="N960" s="258"/>
      <c r="O960" s="24"/>
    </row>
    <row r="961" spans="1:15" s="15" customFormat="1" ht="15" hidden="1">
      <c r="A961" s="71"/>
      <c r="B961" s="103" t="s">
        <v>38</v>
      </c>
      <c r="C961" s="69"/>
      <c r="D961" s="69"/>
      <c r="E961" s="54"/>
      <c r="F961" s="69"/>
      <c r="G961" s="69"/>
      <c r="H961" s="71"/>
      <c r="I961" s="250"/>
      <c r="J961" s="96"/>
      <c r="K961" s="96"/>
      <c r="L961" s="96"/>
      <c r="M961" s="24"/>
      <c r="N961" s="258"/>
      <c r="O961" s="24"/>
    </row>
    <row r="962" spans="1:15" s="15" customFormat="1" ht="15" hidden="1">
      <c r="A962" s="71"/>
      <c r="B962" s="103" t="s">
        <v>38</v>
      </c>
      <c r="C962" s="69"/>
      <c r="D962" s="69"/>
      <c r="E962" s="54"/>
      <c r="F962" s="69"/>
      <c r="G962" s="69"/>
      <c r="H962" s="71"/>
      <c r="I962" s="250"/>
      <c r="J962" s="24"/>
      <c r="K962" s="24"/>
      <c r="L962" s="96"/>
      <c r="M962" s="24"/>
      <c r="N962" s="258"/>
      <c r="O962" s="24"/>
    </row>
    <row r="963" spans="1:15" s="15" customFormat="1" ht="15" hidden="1">
      <c r="A963" s="71"/>
      <c r="B963" s="103" t="s">
        <v>38</v>
      </c>
      <c r="C963" s="69"/>
      <c r="D963" s="69"/>
      <c r="E963" s="54"/>
      <c r="F963" s="69"/>
      <c r="G963" s="69"/>
      <c r="H963" s="71"/>
      <c r="I963" s="250"/>
      <c r="J963" s="24"/>
      <c r="K963" s="24"/>
      <c r="L963" s="96"/>
      <c r="M963" s="24"/>
      <c r="N963" s="258"/>
      <c r="O963" s="24"/>
    </row>
    <row r="964" spans="1:15" s="15" customFormat="1" ht="15" hidden="1">
      <c r="A964" s="71"/>
      <c r="B964" s="103" t="s">
        <v>38</v>
      </c>
      <c r="C964" s="69"/>
      <c r="D964" s="69"/>
      <c r="E964" s="54"/>
      <c r="F964" s="69"/>
      <c r="G964" s="69"/>
      <c r="H964" s="71"/>
      <c r="I964" s="250"/>
      <c r="J964" s="24"/>
      <c r="K964" s="24"/>
      <c r="L964" s="96"/>
      <c r="M964" s="24"/>
      <c r="N964" s="258"/>
      <c r="O964" s="24"/>
    </row>
    <row r="965" spans="1:15" s="15" customFormat="1" ht="15" hidden="1">
      <c r="A965" s="71"/>
      <c r="B965" s="103" t="s">
        <v>38</v>
      </c>
      <c r="C965" s="69"/>
      <c r="D965" s="69"/>
      <c r="E965" s="54"/>
      <c r="F965" s="69"/>
      <c r="G965" s="69"/>
      <c r="H965" s="71"/>
      <c r="I965" s="250"/>
      <c r="J965" s="24"/>
      <c r="K965" s="24"/>
      <c r="L965" s="96"/>
      <c r="M965" s="24"/>
      <c r="N965" s="258"/>
      <c r="O965" s="24"/>
    </row>
    <row r="966" spans="1:15" s="15" customFormat="1" ht="15" hidden="1">
      <c r="A966" s="71"/>
      <c r="B966" s="103" t="s">
        <v>38</v>
      </c>
      <c r="C966" s="69"/>
      <c r="D966" s="69"/>
      <c r="E966" s="54"/>
      <c r="F966" s="69"/>
      <c r="G966" s="69"/>
      <c r="H966" s="71"/>
      <c r="I966" s="250"/>
      <c r="J966" s="24"/>
      <c r="K966" s="24"/>
      <c r="L966" s="96"/>
      <c r="M966" s="24"/>
      <c r="N966" s="258"/>
      <c r="O966" s="24"/>
    </row>
    <row r="967" spans="1:15" s="15" customFormat="1" ht="15" hidden="1">
      <c r="A967" s="71"/>
      <c r="B967" s="103" t="s">
        <v>38</v>
      </c>
      <c r="C967" s="69"/>
      <c r="D967" s="69"/>
      <c r="E967" s="54"/>
      <c r="F967" s="69"/>
      <c r="G967" s="69"/>
      <c r="H967" s="71"/>
      <c r="I967" s="250"/>
      <c r="J967" s="24"/>
      <c r="K967" s="24"/>
      <c r="L967" s="96"/>
      <c r="M967" s="24"/>
      <c r="N967" s="258"/>
      <c r="O967" s="24"/>
    </row>
    <row r="968" spans="1:15" s="15" customFormat="1" ht="15" hidden="1">
      <c r="A968" s="71"/>
      <c r="B968" s="103" t="s">
        <v>38</v>
      </c>
      <c r="C968" s="69"/>
      <c r="D968" s="69"/>
      <c r="E968" s="54"/>
      <c r="F968" s="69"/>
      <c r="G968" s="69"/>
      <c r="H968" s="71"/>
      <c r="I968" s="250"/>
      <c r="J968" s="24"/>
      <c r="K968" s="24"/>
      <c r="L968" s="96"/>
      <c r="M968" s="24"/>
      <c r="N968" s="258"/>
      <c r="O968" s="24"/>
    </row>
    <row r="969" spans="1:15" s="15" customFormat="1" ht="15" hidden="1">
      <c r="A969" s="71"/>
      <c r="B969" s="103" t="s">
        <v>38</v>
      </c>
      <c r="C969" s="69"/>
      <c r="D969" s="69"/>
      <c r="E969" s="54"/>
      <c r="F969" s="69"/>
      <c r="G969" s="69"/>
      <c r="H969" s="71"/>
      <c r="I969" s="250"/>
      <c r="J969" s="24"/>
      <c r="K969" s="24"/>
      <c r="L969" s="96"/>
      <c r="M969" s="24"/>
      <c r="N969" s="258"/>
      <c r="O969" s="24"/>
    </row>
    <row r="970" spans="1:15" s="15" customFormat="1" ht="15" hidden="1">
      <c r="A970" s="71"/>
      <c r="B970" s="103" t="s">
        <v>38</v>
      </c>
      <c r="C970" s="69"/>
      <c r="D970" s="69"/>
      <c r="E970" s="54"/>
      <c r="F970" s="69"/>
      <c r="G970" s="69"/>
      <c r="H970" s="71"/>
      <c r="I970" s="250"/>
      <c r="J970" s="24"/>
      <c r="K970" s="24"/>
      <c r="L970" s="96"/>
      <c r="M970" s="24"/>
      <c r="N970" s="258"/>
      <c r="O970" s="24"/>
    </row>
    <row r="971" spans="1:15" s="15" customFormat="1" ht="15" hidden="1">
      <c r="A971" s="71"/>
      <c r="B971" s="103" t="s">
        <v>38</v>
      </c>
      <c r="C971" s="69"/>
      <c r="D971" s="69"/>
      <c r="E971" s="54"/>
      <c r="F971" s="69"/>
      <c r="G971" s="69"/>
      <c r="H971" s="71"/>
      <c r="I971" s="250"/>
      <c r="J971" s="24"/>
      <c r="K971" s="24"/>
      <c r="L971" s="96"/>
      <c r="M971" s="24"/>
      <c r="N971" s="258"/>
      <c r="O971" s="24"/>
    </row>
    <row r="972" spans="1:15" s="15" customFormat="1" ht="15" hidden="1">
      <c r="A972" s="71"/>
      <c r="B972" s="103" t="s">
        <v>38</v>
      </c>
      <c r="C972" s="69"/>
      <c r="D972" s="69"/>
      <c r="E972" s="54"/>
      <c r="F972" s="69"/>
      <c r="G972" s="69"/>
      <c r="H972" s="71"/>
      <c r="I972" s="250"/>
      <c r="J972" s="24"/>
      <c r="K972" s="24"/>
      <c r="L972" s="96"/>
      <c r="M972" s="24"/>
      <c r="N972" s="258"/>
      <c r="O972" s="24"/>
    </row>
    <row r="973" spans="1:15" s="15" customFormat="1" ht="15" hidden="1">
      <c r="A973" s="71"/>
      <c r="B973" s="103" t="s">
        <v>38</v>
      </c>
      <c r="C973" s="69"/>
      <c r="D973" s="69"/>
      <c r="E973" s="54"/>
      <c r="F973" s="69"/>
      <c r="G973" s="69"/>
      <c r="H973" s="71"/>
      <c r="I973" s="250"/>
      <c r="J973" s="24"/>
      <c r="K973" s="24"/>
      <c r="L973" s="96"/>
      <c r="M973" s="24"/>
      <c r="N973" s="258"/>
      <c r="O973" s="24"/>
    </row>
    <row r="974" spans="1:15" s="15" customFormat="1" ht="15" hidden="1">
      <c r="A974" s="71"/>
      <c r="B974" s="103" t="s">
        <v>38</v>
      </c>
      <c r="C974" s="69"/>
      <c r="D974" s="69"/>
      <c r="E974" s="54"/>
      <c r="F974" s="69"/>
      <c r="G974" s="69"/>
      <c r="H974" s="71"/>
      <c r="I974" s="250"/>
      <c r="J974" s="24"/>
      <c r="K974" s="24"/>
      <c r="L974" s="96"/>
      <c r="M974" s="24"/>
      <c r="N974" s="258"/>
      <c r="O974" s="24"/>
    </row>
    <row r="975" spans="1:15" s="15" customFormat="1" ht="15" hidden="1">
      <c r="A975" s="71"/>
      <c r="B975" s="103" t="s">
        <v>38</v>
      </c>
      <c r="C975" s="69"/>
      <c r="D975" s="69"/>
      <c r="E975" s="54"/>
      <c r="F975" s="69"/>
      <c r="G975" s="69"/>
      <c r="H975" s="71"/>
      <c r="I975" s="250"/>
      <c r="J975" s="24"/>
      <c r="K975" s="24"/>
      <c r="L975" s="96"/>
      <c r="M975" s="24"/>
      <c r="N975" s="258"/>
      <c r="O975" s="24"/>
    </row>
    <row r="976" spans="1:15" s="15" customFormat="1" ht="15" hidden="1">
      <c r="A976" s="71"/>
      <c r="B976" s="103" t="s">
        <v>38</v>
      </c>
      <c r="C976" s="69"/>
      <c r="D976" s="69"/>
      <c r="E976" s="54"/>
      <c r="F976" s="69"/>
      <c r="G976" s="69"/>
      <c r="H976" s="71"/>
      <c r="I976" s="250"/>
      <c r="J976" s="24"/>
      <c r="K976" s="24"/>
      <c r="L976" s="96"/>
      <c r="M976" s="24"/>
      <c r="N976" s="258"/>
      <c r="O976" s="24"/>
    </row>
    <row r="977" spans="1:15" s="15" customFormat="1" ht="15" hidden="1">
      <c r="A977" s="71"/>
      <c r="B977" s="103" t="s">
        <v>38</v>
      </c>
      <c r="C977" s="69"/>
      <c r="D977" s="69"/>
      <c r="E977" s="54"/>
      <c r="F977" s="69"/>
      <c r="G977" s="69"/>
      <c r="H977" s="71"/>
      <c r="I977" s="250"/>
      <c r="J977" s="24"/>
      <c r="K977" s="24"/>
      <c r="L977" s="96"/>
      <c r="M977" s="24"/>
      <c r="N977" s="258"/>
      <c r="O977" s="24"/>
    </row>
    <row r="978" spans="1:15" s="15" customFormat="1" ht="15" hidden="1">
      <c r="A978" s="71"/>
      <c r="B978" s="103" t="s">
        <v>38</v>
      </c>
      <c r="C978" s="69"/>
      <c r="D978" s="69"/>
      <c r="E978" s="54"/>
      <c r="F978" s="69"/>
      <c r="G978" s="69"/>
      <c r="H978" s="71"/>
      <c r="I978" s="250"/>
      <c r="J978" s="24"/>
      <c r="K978" s="24"/>
      <c r="L978" s="96"/>
      <c r="M978" s="24"/>
      <c r="N978" s="258"/>
      <c r="O978" s="24"/>
    </row>
    <row r="979" spans="1:15" s="15" customFormat="1" ht="15" hidden="1">
      <c r="A979" s="71"/>
      <c r="B979" s="103" t="s">
        <v>38</v>
      </c>
      <c r="C979" s="69"/>
      <c r="D979" s="69"/>
      <c r="E979" s="54"/>
      <c r="F979" s="69"/>
      <c r="G979" s="69"/>
      <c r="H979" s="71"/>
      <c r="I979" s="250"/>
      <c r="J979" s="24"/>
      <c r="K979" s="24"/>
      <c r="L979" s="96"/>
      <c r="M979" s="24"/>
      <c r="N979" s="258"/>
      <c r="O979" s="24"/>
    </row>
    <row r="980" spans="1:15" s="15" customFormat="1" ht="15" hidden="1">
      <c r="A980" s="71"/>
      <c r="B980" s="103" t="s">
        <v>38</v>
      </c>
      <c r="C980" s="69"/>
      <c r="D980" s="69"/>
      <c r="E980" s="54"/>
      <c r="F980" s="69"/>
      <c r="G980" s="69"/>
      <c r="H980" s="71"/>
      <c r="I980" s="250"/>
      <c r="J980" s="24"/>
      <c r="K980" s="24"/>
      <c r="L980" s="96"/>
      <c r="M980" s="24"/>
      <c r="N980" s="258"/>
      <c r="O980" s="24"/>
    </row>
    <row r="981" spans="1:15" s="15" customFormat="1" ht="15" hidden="1">
      <c r="A981" s="71"/>
      <c r="B981" s="103" t="s">
        <v>38</v>
      </c>
      <c r="C981" s="69"/>
      <c r="D981" s="69"/>
      <c r="E981" s="54"/>
      <c r="F981" s="69"/>
      <c r="G981" s="69"/>
      <c r="H981" s="71"/>
      <c r="I981" s="250"/>
      <c r="J981" s="24"/>
      <c r="K981" s="24"/>
      <c r="L981" s="96"/>
      <c r="M981" s="24"/>
      <c r="N981" s="258"/>
      <c r="O981" s="24"/>
    </row>
    <row r="982" spans="1:15" s="15" customFormat="1" ht="15" hidden="1">
      <c r="A982" s="71"/>
      <c r="B982" s="103" t="s">
        <v>38</v>
      </c>
      <c r="C982" s="69"/>
      <c r="D982" s="69"/>
      <c r="E982" s="54"/>
      <c r="F982" s="69"/>
      <c r="G982" s="69"/>
      <c r="H982" s="71"/>
      <c r="I982" s="250"/>
      <c r="J982" s="24"/>
      <c r="K982" s="24"/>
      <c r="L982" s="96"/>
      <c r="M982" s="24"/>
      <c r="N982" s="258"/>
      <c r="O982" s="24"/>
    </row>
    <row r="983" spans="1:15" s="15" customFormat="1" ht="15" hidden="1">
      <c r="A983" s="71"/>
      <c r="B983" s="103" t="s">
        <v>38</v>
      </c>
      <c r="C983" s="69"/>
      <c r="D983" s="69"/>
      <c r="E983" s="54"/>
      <c r="F983" s="69"/>
      <c r="G983" s="69"/>
      <c r="H983" s="71"/>
      <c r="I983" s="250"/>
      <c r="J983" s="24"/>
      <c r="K983" s="24"/>
      <c r="L983" s="96"/>
      <c r="M983" s="24"/>
      <c r="N983" s="258"/>
      <c r="O983" s="24"/>
    </row>
    <row r="984" spans="1:15" s="15" customFormat="1" ht="15" hidden="1">
      <c r="A984" s="71"/>
      <c r="B984" s="103" t="s">
        <v>38</v>
      </c>
      <c r="C984" s="69"/>
      <c r="D984" s="69"/>
      <c r="E984" s="54"/>
      <c r="F984" s="69"/>
      <c r="G984" s="69"/>
      <c r="H984" s="71"/>
      <c r="I984" s="250"/>
      <c r="J984" s="24"/>
      <c r="K984" s="24"/>
      <c r="L984" s="96"/>
      <c r="M984" s="24"/>
      <c r="N984" s="258"/>
      <c r="O984" s="24"/>
    </row>
    <row r="985" spans="1:15" s="15" customFormat="1" ht="15" hidden="1">
      <c r="A985" s="71"/>
      <c r="B985" s="103" t="s">
        <v>38</v>
      </c>
      <c r="C985" s="69"/>
      <c r="D985" s="69"/>
      <c r="E985" s="54"/>
      <c r="F985" s="69"/>
      <c r="G985" s="69"/>
      <c r="H985" s="71"/>
      <c r="I985" s="250"/>
      <c r="J985" s="24"/>
      <c r="K985" s="24"/>
      <c r="L985" s="96"/>
      <c r="M985" s="24"/>
      <c r="N985" s="258"/>
      <c r="O985" s="24"/>
    </row>
    <row r="986" spans="1:15" s="15" customFormat="1" ht="15" hidden="1">
      <c r="A986" s="71"/>
      <c r="B986" s="103" t="s">
        <v>38</v>
      </c>
      <c r="C986" s="69"/>
      <c r="D986" s="69"/>
      <c r="E986" s="54"/>
      <c r="F986" s="69"/>
      <c r="G986" s="69"/>
      <c r="H986" s="71"/>
      <c r="I986" s="250"/>
      <c r="J986" s="24"/>
      <c r="K986" s="24"/>
      <c r="L986" s="96"/>
      <c r="M986" s="24"/>
      <c r="N986" s="258"/>
      <c r="O986" s="24"/>
    </row>
    <row r="987" spans="1:15" s="15" customFormat="1" ht="15" hidden="1">
      <c r="A987" s="71"/>
      <c r="B987" s="103" t="s">
        <v>38</v>
      </c>
      <c r="C987" s="69"/>
      <c r="D987" s="69"/>
      <c r="E987" s="54"/>
      <c r="F987" s="69"/>
      <c r="G987" s="69"/>
      <c r="H987" s="71"/>
      <c r="I987" s="250"/>
      <c r="J987" s="24"/>
      <c r="K987" s="24"/>
      <c r="L987" s="96"/>
      <c r="M987" s="24"/>
      <c r="N987" s="258"/>
      <c r="O987" s="24"/>
    </row>
    <row r="988" spans="1:15" s="15" customFormat="1" ht="15" hidden="1">
      <c r="A988" s="71"/>
      <c r="B988" s="103" t="s">
        <v>38</v>
      </c>
      <c r="C988" s="69"/>
      <c r="D988" s="69"/>
      <c r="E988" s="54"/>
      <c r="F988" s="69"/>
      <c r="G988" s="69"/>
      <c r="H988" s="71"/>
      <c r="I988" s="250"/>
      <c r="J988" s="24"/>
      <c r="K988" s="24"/>
      <c r="L988" s="96"/>
      <c r="M988" s="24"/>
      <c r="N988" s="258"/>
      <c r="O988" s="24"/>
    </row>
    <row r="989" spans="1:15" s="15" customFormat="1" ht="15" hidden="1">
      <c r="A989" s="71"/>
      <c r="B989" s="103" t="s">
        <v>38</v>
      </c>
      <c r="C989" s="69"/>
      <c r="D989" s="69"/>
      <c r="E989" s="54"/>
      <c r="F989" s="69"/>
      <c r="G989" s="69"/>
      <c r="H989" s="71"/>
      <c r="I989" s="250"/>
      <c r="J989" s="24"/>
      <c r="K989" s="24"/>
      <c r="L989" s="96"/>
      <c r="M989" s="24"/>
      <c r="N989" s="258"/>
      <c r="O989" s="24"/>
    </row>
    <row r="990" spans="1:15" s="15" customFormat="1" ht="15" hidden="1">
      <c r="A990" s="71"/>
      <c r="B990" s="103" t="s">
        <v>38</v>
      </c>
      <c r="C990" s="69"/>
      <c r="D990" s="69"/>
      <c r="E990" s="54"/>
      <c r="F990" s="69"/>
      <c r="G990" s="69"/>
      <c r="H990" s="71"/>
      <c r="I990" s="250"/>
      <c r="J990" s="24"/>
      <c r="K990" s="24"/>
      <c r="L990" s="96"/>
      <c r="M990" s="24"/>
      <c r="N990" s="258"/>
      <c r="O990" s="24"/>
    </row>
    <row r="991" spans="1:15" s="15" customFormat="1" ht="15" hidden="1">
      <c r="A991" s="71"/>
      <c r="B991" s="103" t="s">
        <v>38</v>
      </c>
      <c r="C991" s="69"/>
      <c r="D991" s="69"/>
      <c r="E991" s="54"/>
      <c r="F991" s="69"/>
      <c r="G991" s="69"/>
      <c r="H991" s="71"/>
      <c r="I991" s="250"/>
      <c r="J991" s="24"/>
      <c r="K991" s="24"/>
      <c r="L991" s="96"/>
      <c r="M991" s="24"/>
      <c r="N991" s="258"/>
      <c r="O991" s="24"/>
    </row>
    <row r="992" spans="1:15" s="15" customFormat="1" ht="15" hidden="1">
      <c r="A992" s="71"/>
      <c r="B992" s="103" t="s">
        <v>38</v>
      </c>
      <c r="C992" s="69"/>
      <c r="D992" s="69"/>
      <c r="E992" s="54"/>
      <c r="F992" s="69"/>
      <c r="G992" s="69"/>
      <c r="H992" s="71"/>
      <c r="I992" s="250"/>
      <c r="J992" s="24"/>
      <c r="K992" s="24"/>
      <c r="L992" s="96"/>
      <c r="M992" s="24"/>
      <c r="N992" s="258"/>
      <c r="O992" s="24"/>
    </row>
    <row r="993" spans="1:15" s="15" customFormat="1" ht="15" hidden="1">
      <c r="A993" s="71"/>
      <c r="B993" s="103" t="s">
        <v>38</v>
      </c>
      <c r="C993" s="69"/>
      <c r="D993" s="69"/>
      <c r="E993" s="54"/>
      <c r="F993" s="69"/>
      <c r="G993" s="69"/>
      <c r="H993" s="71"/>
      <c r="I993" s="250"/>
      <c r="J993" s="24"/>
      <c r="K993" s="24"/>
      <c r="L993" s="96"/>
      <c r="M993" s="24"/>
      <c r="N993" s="258"/>
      <c r="O993" s="24"/>
    </row>
    <row r="994" spans="1:15" s="15" customFormat="1" ht="15" hidden="1">
      <c r="A994" s="71"/>
      <c r="B994" s="103" t="s">
        <v>38</v>
      </c>
      <c r="C994" s="69"/>
      <c r="D994" s="69"/>
      <c r="E994" s="54"/>
      <c r="F994" s="69"/>
      <c r="G994" s="69"/>
      <c r="H994" s="71"/>
      <c r="I994" s="250"/>
      <c r="J994" s="24"/>
      <c r="K994" s="24"/>
      <c r="L994" s="96"/>
      <c r="M994" s="24"/>
      <c r="N994" s="258"/>
      <c r="O994" s="24"/>
    </row>
    <row r="995" spans="1:15" s="15" customFormat="1" ht="15" hidden="1">
      <c r="A995" s="71"/>
      <c r="B995" s="103" t="s">
        <v>38</v>
      </c>
      <c r="C995" s="69"/>
      <c r="D995" s="69"/>
      <c r="E995" s="54"/>
      <c r="F995" s="69"/>
      <c r="G995" s="69"/>
      <c r="H995" s="71"/>
      <c r="I995" s="250"/>
      <c r="J995" s="24"/>
      <c r="K995" s="24"/>
      <c r="L995" s="96"/>
      <c r="M995" s="24"/>
      <c r="N995" s="258"/>
      <c r="O995" s="24"/>
    </row>
    <row r="996" spans="1:15" s="15" customFormat="1" ht="15" hidden="1">
      <c r="A996" s="71"/>
      <c r="B996" s="103" t="s">
        <v>38</v>
      </c>
      <c r="C996" s="69"/>
      <c r="D996" s="69"/>
      <c r="E996" s="54"/>
      <c r="F996" s="69"/>
      <c r="G996" s="69"/>
      <c r="H996" s="71"/>
      <c r="I996" s="250"/>
      <c r="J996" s="24"/>
      <c r="K996" s="24"/>
      <c r="L996" s="96"/>
      <c r="M996" s="24"/>
      <c r="N996" s="258"/>
      <c r="O996" s="24"/>
    </row>
    <row r="997" spans="1:15" s="15" customFormat="1" ht="15" hidden="1">
      <c r="A997" s="71"/>
      <c r="B997" s="103" t="s">
        <v>38</v>
      </c>
      <c r="C997" s="69"/>
      <c r="D997" s="69"/>
      <c r="E997" s="54"/>
      <c r="F997" s="69"/>
      <c r="G997" s="69"/>
      <c r="H997" s="71"/>
      <c r="I997" s="250"/>
      <c r="J997" s="24"/>
      <c r="K997" s="24"/>
      <c r="L997" s="96"/>
      <c r="M997" s="24"/>
      <c r="N997" s="258"/>
      <c r="O997" s="24"/>
    </row>
    <row r="998" spans="1:15" s="15" customFormat="1" ht="15" hidden="1">
      <c r="A998" s="71"/>
      <c r="B998" s="103" t="s">
        <v>38</v>
      </c>
      <c r="C998" s="69"/>
      <c r="D998" s="69"/>
      <c r="E998" s="54"/>
      <c r="F998" s="69"/>
      <c r="G998" s="69"/>
      <c r="H998" s="71"/>
      <c r="I998" s="250"/>
      <c r="J998" s="24"/>
      <c r="K998" s="24"/>
      <c r="L998" s="96"/>
      <c r="M998" s="24"/>
      <c r="N998" s="258"/>
      <c r="O998" s="24"/>
    </row>
    <row r="999" spans="1:15" s="15" customFormat="1" ht="15" hidden="1">
      <c r="A999" s="71"/>
      <c r="B999" s="103" t="s">
        <v>38</v>
      </c>
      <c r="C999" s="69"/>
      <c r="D999" s="69"/>
      <c r="E999" s="54"/>
      <c r="F999" s="69"/>
      <c r="G999" s="69"/>
      <c r="H999" s="71"/>
      <c r="I999" s="250"/>
      <c r="J999" s="24"/>
      <c r="K999" s="24"/>
      <c r="L999" s="96"/>
      <c r="M999" s="24"/>
      <c r="N999" s="258"/>
      <c r="O999" s="24"/>
    </row>
    <row r="1000" spans="1:15" s="15" customFormat="1" ht="15" hidden="1">
      <c r="A1000" s="71"/>
      <c r="B1000" s="103" t="s">
        <v>38</v>
      </c>
      <c r="C1000" s="69"/>
      <c r="D1000" s="69"/>
      <c r="E1000" s="54"/>
      <c r="F1000" s="69"/>
      <c r="G1000" s="69"/>
      <c r="H1000" s="71"/>
      <c r="I1000" s="250"/>
      <c r="J1000" s="24"/>
      <c r="K1000" s="24"/>
      <c r="L1000" s="96"/>
      <c r="M1000" s="24"/>
      <c r="N1000" s="258"/>
      <c r="O1000" s="24"/>
    </row>
    <row r="1001" spans="1:15" s="15" customFormat="1" ht="15" hidden="1">
      <c r="A1001" s="71"/>
      <c r="B1001" s="103" t="s">
        <v>38</v>
      </c>
      <c r="C1001" s="69"/>
      <c r="D1001" s="69"/>
      <c r="E1001" s="54"/>
      <c r="F1001" s="69"/>
      <c r="G1001" s="69"/>
      <c r="H1001" s="71"/>
      <c r="I1001" s="250"/>
      <c r="J1001" s="24"/>
      <c r="K1001" s="24"/>
      <c r="L1001" s="96"/>
      <c r="M1001" s="24"/>
      <c r="N1001" s="258"/>
      <c r="O1001" s="24"/>
    </row>
    <row r="1002" spans="1:15" s="15" customFormat="1" ht="15" hidden="1">
      <c r="A1002" s="71"/>
      <c r="B1002" s="103" t="s">
        <v>38</v>
      </c>
      <c r="C1002" s="69"/>
      <c r="D1002" s="69"/>
      <c r="E1002" s="54"/>
      <c r="F1002" s="69"/>
      <c r="G1002" s="69"/>
      <c r="H1002" s="71"/>
      <c r="I1002" s="250"/>
      <c r="J1002" s="24"/>
      <c r="K1002" s="24"/>
      <c r="L1002" s="96"/>
      <c r="M1002" s="24"/>
      <c r="N1002" s="258"/>
      <c r="O1002" s="24"/>
    </row>
    <row r="1003" spans="1:15" s="15" customFormat="1" ht="15" hidden="1">
      <c r="A1003" s="71"/>
      <c r="B1003" s="103" t="s">
        <v>38</v>
      </c>
      <c r="C1003" s="69"/>
      <c r="D1003" s="69"/>
      <c r="E1003" s="54"/>
      <c r="F1003" s="69"/>
      <c r="G1003" s="69"/>
      <c r="H1003" s="71"/>
      <c r="I1003" s="250"/>
      <c r="J1003" s="24"/>
      <c r="K1003" s="24"/>
      <c r="L1003" s="96"/>
      <c r="M1003" s="24"/>
      <c r="N1003" s="258"/>
      <c r="O1003" s="24"/>
    </row>
    <row r="1004" spans="1:15" s="15" customFormat="1" ht="15" hidden="1">
      <c r="A1004" s="71"/>
      <c r="B1004" s="103" t="s">
        <v>38</v>
      </c>
      <c r="C1004" s="69"/>
      <c r="D1004" s="69"/>
      <c r="E1004" s="54"/>
      <c r="F1004" s="69"/>
      <c r="G1004" s="69"/>
      <c r="H1004" s="71"/>
      <c r="I1004" s="250"/>
      <c r="J1004" s="24"/>
      <c r="K1004" s="24"/>
      <c r="L1004" s="96"/>
      <c r="M1004" s="24"/>
      <c r="N1004" s="258"/>
      <c r="O1004" s="24"/>
    </row>
    <row r="1005" spans="1:15" s="15" customFormat="1" ht="15" hidden="1">
      <c r="A1005" s="71"/>
      <c r="B1005" s="103" t="s">
        <v>38</v>
      </c>
      <c r="C1005" s="69"/>
      <c r="D1005" s="69"/>
      <c r="E1005" s="54"/>
      <c r="F1005" s="69"/>
      <c r="G1005" s="69"/>
      <c r="H1005" s="71"/>
      <c r="I1005" s="250"/>
      <c r="J1005" s="24"/>
      <c r="K1005" s="24"/>
      <c r="L1005" s="96"/>
      <c r="M1005" s="24"/>
      <c r="N1005" s="258"/>
      <c r="O1005" s="24"/>
    </row>
    <row r="1006" spans="1:15" s="15" customFormat="1" ht="15" hidden="1">
      <c r="A1006" s="71"/>
      <c r="B1006" s="103" t="s">
        <v>38</v>
      </c>
      <c r="C1006" s="69"/>
      <c r="D1006" s="69"/>
      <c r="E1006" s="54"/>
      <c r="F1006" s="69"/>
      <c r="G1006" s="69"/>
      <c r="H1006" s="71"/>
      <c r="I1006" s="250"/>
      <c r="J1006" s="24"/>
      <c r="K1006" s="24"/>
      <c r="L1006" s="96"/>
      <c r="M1006" s="24"/>
      <c r="N1006" s="258"/>
      <c r="O1006" s="24"/>
    </row>
    <row r="1007" spans="1:15" s="15" customFormat="1" ht="15" hidden="1">
      <c r="A1007" s="71"/>
      <c r="B1007" s="103" t="s">
        <v>38</v>
      </c>
      <c r="C1007" s="69"/>
      <c r="D1007" s="69"/>
      <c r="E1007" s="54"/>
      <c r="F1007" s="69"/>
      <c r="G1007" s="69"/>
      <c r="H1007" s="71"/>
      <c r="I1007" s="250"/>
      <c r="J1007" s="24"/>
      <c r="K1007" s="24"/>
      <c r="L1007" s="96"/>
      <c r="M1007" s="24"/>
      <c r="N1007" s="258"/>
      <c r="O1007" s="24"/>
    </row>
    <row r="1008" spans="1:15" s="15" customFormat="1" ht="15" hidden="1">
      <c r="A1008" s="71"/>
      <c r="B1008" s="103" t="s">
        <v>38</v>
      </c>
      <c r="C1008" s="69"/>
      <c r="D1008" s="69"/>
      <c r="E1008" s="54"/>
      <c r="F1008" s="69"/>
      <c r="G1008" s="69"/>
      <c r="H1008" s="71"/>
      <c r="I1008" s="250"/>
      <c r="J1008" s="24"/>
      <c r="K1008" s="24"/>
      <c r="L1008" s="96"/>
      <c r="M1008" s="24"/>
      <c r="N1008" s="258"/>
      <c r="O1008" s="24"/>
    </row>
    <row r="1009" spans="1:15" s="15" customFormat="1" ht="15" hidden="1">
      <c r="A1009" s="71"/>
      <c r="B1009" s="103" t="s">
        <v>38</v>
      </c>
      <c r="C1009" s="69"/>
      <c r="D1009" s="69"/>
      <c r="E1009" s="54"/>
      <c r="F1009" s="69"/>
      <c r="G1009" s="69"/>
      <c r="H1009" s="71"/>
      <c r="I1009" s="250"/>
      <c r="J1009" s="24"/>
      <c r="K1009" s="24"/>
      <c r="L1009" s="96"/>
      <c r="M1009" s="24"/>
      <c r="N1009" s="258"/>
      <c r="O1009" s="24"/>
    </row>
    <row r="1010" spans="1:15" s="15" customFormat="1" ht="15" hidden="1">
      <c r="A1010" s="71"/>
      <c r="B1010" s="103" t="s">
        <v>38</v>
      </c>
      <c r="C1010" s="69"/>
      <c r="D1010" s="69"/>
      <c r="E1010" s="54"/>
      <c r="F1010" s="69"/>
      <c r="G1010" s="69"/>
      <c r="H1010" s="71"/>
      <c r="I1010" s="250"/>
      <c r="J1010" s="24"/>
      <c r="K1010" s="24"/>
      <c r="L1010" s="96"/>
      <c r="M1010" s="24"/>
      <c r="N1010" s="258"/>
      <c r="O1010" s="24"/>
    </row>
    <row r="1011" spans="1:15" s="15" customFormat="1" ht="15" hidden="1">
      <c r="A1011" s="71"/>
      <c r="B1011" s="103" t="s">
        <v>38</v>
      </c>
      <c r="C1011" s="69"/>
      <c r="D1011" s="69"/>
      <c r="E1011" s="54"/>
      <c r="F1011" s="69"/>
      <c r="G1011" s="69"/>
      <c r="H1011" s="71"/>
      <c r="I1011" s="250"/>
      <c r="J1011" s="24"/>
      <c r="K1011" s="24"/>
      <c r="L1011" s="96"/>
      <c r="M1011" s="24"/>
      <c r="N1011" s="258"/>
      <c r="O1011" s="24"/>
    </row>
    <row r="1012" spans="1:15" s="15" customFormat="1" ht="15" hidden="1">
      <c r="A1012" s="71"/>
      <c r="B1012" s="103" t="s">
        <v>38</v>
      </c>
      <c r="C1012" s="69"/>
      <c r="D1012" s="69"/>
      <c r="E1012" s="54"/>
      <c r="F1012" s="69"/>
      <c r="G1012" s="69"/>
      <c r="H1012" s="71"/>
      <c r="I1012" s="250"/>
      <c r="J1012" s="24"/>
      <c r="K1012" s="24"/>
      <c r="L1012" s="96"/>
      <c r="M1012" s="24"/>
      <c r="N1012" s="258"/>
      <c r="O1012" s="24"/>
    </row>
    <row r="1013" spans="1:15" s="15" customFormat="1" ht="43.5" hidden="1" customHeight="1">
      <c r="A1013" s="71"/>
      <c r="B1013" s="103" t="s">
        <v>38</v>
      </c>
      <c r="C1013" s="69"/>
      <c r="D1013" s="69"/>
      <c r="E1013" s="54"/>
      <c r="F1013" s="69"/>
      <c r="G1013" s="69"/>
      <c r="H1013" s="71"/>
      <c r="I1013" s="250"/>
      <c r="J1013" s="24"/>
      <c r="K1013" s="24"/>
      <c r="L1013" s="96"/>
      <c r="M1013" s="24"/>
      <c r="N1013" s="258"/>
      <c r="O1013" s="24"/>
    </row>
    <row r="1014" spans="1:15" s="15" customFormat="1" ht="32.25" hidden="1" customHeight="1">
      <c r="A1014" s="71"/>
      <c r="B1014" s="103" t="s">
        <v>38</v>
      </c>
      <c r="C1014" s="69"/>
      <c r="D1014" s="69"/>
      <c r="E1014" s="54"/>
      <c r="F1014" s="69"/>
      <c r="G1014" s="69"/>
      <c r="H1014" s="71"/>
      <c r="I1014" s="250"/>
      <c r="J1014" s="24"/>
      <c r="K1014" s="24"/>
      <c r="L1014" s="96"/>
      <c r="M1014" s="24"/>
      <c r="N1014" s="258"/>
      <c r="O1014" s="24"/>
    </row>
    <row r="1015" spans="1:15" s="15" customFormat="1" ht="32.25" hidden="1" customHeight="1">
      <c r="A1015" s="71"/>
      <c r="B1015" s="103" t="s">
        <v>38</v>
      </c>
      <c r="C1015" s="69"/>
      <c r="D1015" s="69"/>
      <c r="E1015" s="54"/>
      <c r="F1015" s="69"/>
      <c r="G1015" s="69"/>
      <c r="H1015" s="71"/>
      <c r="I1015" s="250"/>
      <c r="J1015" s="24"/>
      <c r="K1015" s="24"/>
      <c r="L1015" s="96"/>
      <c r="M1015" s="24"/>
      <c r="N1015" s="258"/>
      <c r="O1015" s="24"/>
    </row>
    <row r="1016" spans="1:15" s="15" customFormat="1" ht="39" hidden="1" customHeight="1">
      <c r="A1016" s="71"/>
      <c r="B1016" s="103" t="s">
        <v>38</v>
      </c>
      <c r="C1016" s="69"/>
      <c r="D1016" s="69"/>
      <c r="E1016" s="54"/>
      <c r="F1016" s="69"/>
      <c r="G1016" s="69"/>
      <c r="H1016" s="71"/>
      <c r="I1016" s="250"/>
      <c r="J1016" s="24"/>
      <c r="K1016" s="24"/>
      <c r="L1016" s="96"/>
      <c r="M1016" s="24"/>
      <c r="N1016" s="258"/>
      <c r="O1016" s="24"/>
    </row>
    <row r="1017" spans="1:15" s="15" customFormat="1" ht="15" hidden="1">
      <c r="A1017" s="71"/>
      <c r="B1017" s="103" t="s">
        <v>38</v>
      </c>
      <c r="C1017" s="69"/>
      <c r="D1017" s="69"/>
      <c r="E1017" s="54"/>
      <c r="F1017" s="69"/>
      <c r="G1017" s="69"/>
      <c r="H1017" s="71"/>
      <c r="I1017" s="250"/>
      <c r="J1017" s="24"/>
      <c r="K1017" s="24"/>
      <c r="L1017" s="96"/>
      <c r="M1017" s="24"/>
      <c r="N1017" s="258"/>
      <c r="O1017" s="24"/>
    </row>
    <row r="1018" spans="1:15" s="15" customFormat="1" ht="15" hidden="1">
      <c r="A1018" s="71"/>
      <c r="B1018" s="103" t="s">
        <v>38</v>
      </c>
      <c r="C1018" s="69"/>
      <c r="D1018" s="69"/>
      <c r="E1018" s="54"/>
      <c r="F1018" s="69"/>
      <c r="G1018" s="69"/>
      <c r="H1018" s="71"/>
      <c r="I1018" s="250"/>
      <c r="J1018" s="24"/>
      <c r="K1018" s="24"/>
      <c r="L1018" s="96"/>
      <c r="M1018" s="24"/>
      <c r="N1018" s="258"/>
      <c r="O1018" s="24"/>
    </row>
    <row r="1019" spans="1:15" s="15" customFormat="1" ht="68.25" hidden="1" customHeight="1">
      <c r="A1019" s="71"/>
      <c r="B1019" s="103" t="s">
        <v>38</v>
      </c>
      <c r="C1019" s="69"/>
      <c r="D1019" s="69"/>
      <c r="E1019" s="54"/>
      <c r="F1019" s="69"/>
      <c r="G1019" s="69"/>
      <c r="H1019" s="71"/>
      <c r="I1019" s="250"/>
      <c r="J1019" s="24"/>
      <c r="K1019" s="24"/>
      <c r="L1019" s="96"/>
      <c r="M1019" s="24"/>
      <c r="N1019" s="258"/>
      <c r="O1019" s="24"/>
    </row>
    <row r="1020" spans="1:15" s="15" customFormat="1" ht="15" hidden="1">
      <c r="A1020" s="74"/>
      <c r="B1020" s="233" t="s">
        <v>38</v>
      </c>
      <c r="C1020" s="69"/>
      <c r="D1020" s="130"/>
      <c r="E1020" s="234"/>
      <c r="F1020" s="69"/>
      <c r="G1020" s="70"/>
      <c r="H1020" s="71"/>
      <c r="I1020" s="253"/>
      <c r="J1020" s="97"/>
      <c r="K1020" s="97"/>
      <c r="L1020" s="129"/>
      <c r="M1020" s="159"/>
      <c r="N1020" s="243"/>
      <c r="O1020" s="159"/>
    </row>
    <row r="1021" spans="1:15" ht="15" hidden="1">
      <c r="A1021" s="195" t="s">
        <v>1054</v>
      </c>
      <c r="B1021" s="103" t="s">
        <v>1054</v>
      </c>
      <c r="C1021" s="72"/>
      <c r="D1021" s="73"/>
      <c r="E1021" s="98"/>
      <c r="F1021" s="72"/>
      <c r="G1021" s="73"/>
      <c r="H1021" s="74"/>
      <c r="I1021" s="252"/>
      <c r="J1021" s="74"/>
      <c r="K1021" s="74"/>
      <c r="L1021" s="74"/>
      <c r="M1021" s="24"/>
      <c r="N1021" s="258"/>
      <c r="O1021" s="24"/>
    </row>
    <row r="1022" spans="1:15" ht="15">
      <c r="A1022" s="193"/>
      <c r="B1022" s="103"/>
      <c r="C1022" s="72"/>
      <c r="D1022" s="72"/>
      <c r="E1022" s="72"/>
      <c r="F1022" s="72"/>
      <c r="G1022" s="72"/>
      <c r="H1022" s="212"/>
      <c r="I1022" s="256"/>
      <c r="J1022" s="96"/>
      <c r="K1022" s="96"/>
      <c r="L1022" s="96"/>
      <c r="M1022" s="24"/>
      <c r="N1022" s="258"/>
      <c r="O1022" s="24"/>
    </row>
    <row r="1023" spans="1:15" ht="15">
      <c r="B1023" s="103"/>
      <c r="C1023" s="66"/>
      <c r="E1023" s="98"/>
      <c r="F1023" s="73"/>
      <c r="G1023" s="73"/>
      <c r="H1023" s="73"/>
      <c r="I1023" s="73"/>
      <c r="J1023" s="73"/>
      <c r="K1023" s="73"/>
      <c r="L1023" s="73"/>
      <c r="M1023" s="73"/>
      <c r="N1023" s="73"/>
      <c r="O1023" s="73"/>
    </row>
    <row r="1024" spans="1:15" ht="15">
      <c r="A1024" s="125"/>
      <c r="B1024" s="103"/>
      <c r="C1024" s="72"/>
      <c r="D1024" s="96"/>
      <c r="E1024" s="96"/>
      <c r="F1024" s="96"/>
      <c r="G1024" s="163"/>
      <c r="H1024" s="96"/>
      <c r="I1024" s="253"/>
      <c r="J1024" s="96"/>
      <c r="K1024" s="96"/>
      <c r="L1024" s="74"/>
      <c r="M1024" s="24"/>
      <c r="N1024" s="258"/>
      <c r="O1024" s="24"/>
    </row>
    <row r="1025" spans="1:15" ht="15">
      <c r="A1025" s="125"/>
      <c r="B1025" s="103"/>
      <c r="C1025" s="72"/>
      <c r="D1025" s="96"/>
      <c r="E1025" s="96"/>
      <c r="F1025" s="96"/>
      <c r="G1025" s="163"/>
      <c r="H1025" s="96"/>
      <c r="I1025" s="253"/>
      <c r="J1025" s="96"/>
      <c r="K1025" s="96"/>
      <c r="L1025" s="74"/>
      <c r="M1025" s="24"/>
      <c r="N1025" s="258"/>
      <c r="O1025" s="24"/>
    </row>
    <row r="1026" spans="1:15" ht="15">
      <c r="A1026" s="125"/>
      <c r="B1026" s="103"/>
      <c r="C1026" s="72"/>
      <c r="D1026" s="96"/>
      <c r="E1026" s="96"/>
      <c r="F1026" s="96"/>
      <c r="G1026" s="163"/>
      <c r="H1026" s="96"/>
      <c r="I1026" s="253"/>
      <c r="J1026" s="96"/>
      <c r="K1026" s="96"/>
      <c r="L1026" s="74"/>
      <c r="M1026" s="24"/>
      <c r="N1026" s="258"/>
      <c r="O1026" s="24"/>
    </row>
    <row r="1027" spans="1:15" ht="15">
      <c r="A1027" s="125"/>
      <c r="B1027" s="103"/>
      <c r="C1027" s="72"/>
      <c r="D1027" s="96"/>
      <c r="E1027" s="96"/>
      <c r="F1027" s="96"/>
      <c r="G1027" s="163"/>
      <c r="H1027" s="96"/>
      <c r="I1027" s="253"/>
      <c r="J1027" s="96"/>
      <c r="K1027" s="96"/>
      <c r="L1027" s="74"/>
      <c r="M1027" s="24"/>
      <c r="N1027" s="258"/>
      <c r="O1027" s="24"/>
    </row>
    <row r="1028" spans="1:15" ht="15">
      <c r="A1028" s="125"/>
      <c r="B1028" s="103"/>
      <c r="C1028" s="72"/>
      <c r="D1028" s="96"/>
      <c r="E1028" s="96"/>
      <c r="F1028" s="96"/>
      <c r="G1028" s="163"/>
      <c r="H1028" s="96"/>
      <c r="I1028" s="253"/>
      <c r="J1028" s="96"/>
      <c r="K1028" s="96"/>
      <c r="L1028" s="74"/>
      <c r="M1028" s="24"/>
      <c r="N1028" s="258"/>
      <c r="O1028" s="24"/>
    </row>
    <row r="1029" spans="1:15" ht="15">
      <c r="A1029" s="125"/>
      <c r="B1029" s="103"/>
      <c r="C1029" s="72"/>
      <c r="D1029" s="96"/>
      <c r="E1029" s="96"/>
      <c r="F1029" s="96"/>
      <c r="G1029" s="163"/>
      <c r="H1029" s="96"/>
      <c r="I1029" s="253"/>
      <c r="J1029" s="96"/>
      <c r="K1029" s="96"/>
      <c r="L1029" s="74"/>
      <c r="M1029" s="24"/>
      <c r="N1029" s="258"/>
      <c r="O1029" s="24"/>
    </row>
    <row r="1030" spans="1:15" ht="15">
      <c r="A1030" s="125"/>
      <c r="B1030" s="103"/>
      <c r="C1030" s="72"/>
      <c r="D1030" s="96"/>
      <c r="E1030" s="96"/>
      <c r="F1030" s="96"/>
      <c r="G1030" s="163"/>
      <c r="H1030" s="96"/>
      <c r="I1030" s="253"/>
      <c r="J1030" s="96"/>
      <c r="K1030" s="96"/>
      <c r="L1030" s="74"/>
      <c r="M1030" s="24"/>
      <c r="N1030" s="258"/>
      <c r="O1030" s="24"/>
    </row>
    <row r="1031" spans="1:15" ht="15">
      <c r="A1031" s="125"/>
      <c r="B1031" s="103"/>
      <c r="C1031" s="72"/>
      <c r="D1031" s="96"/>
      <c r="E1031" s="96"/>
      <c r="F1031" s="96"/>
      <c r="G1031" s="163"/>
      <c r="H1031" s="96"/>
      <c r="I1031" s="253"/>
      <c r="J1031" s="96"/>
      <c r="K1031" s="96"/>
      <c r="L1031" s="74"/>
      <c r="M1031" s="24"/>
      <c r="N1031" s="258"/>
      <c r="O1031" s="24"/>
    </row>
    <row r="1032" spans="1:15" ht="15">
      <c r="A1032" s="125"/>
      <c r="B1032" s="103"/>
      <c r="C1032" s="72"/>
      <c r="D1032" s="96"/>
      <c r="E1032" s="96"/>
      <c r="F1032" s="96"/>
      <c r="G1032" s="163"/>
      <c r="H1032" s="96"/>
      <c r="I1032" s="253"/>
      <c r="J1032" s="96"/>
      <c r="K1032" s="96"/>
      <c r="L1032" s="74"/>
      <c r="M1032" s="24"/>
      <c r="N1032" s="258"/>
      <c r="O1032" s="24"/>
    </row>
    <row r="1033" spans="1:15" ht="15">
      <c r="A1033" s="125"/>
      <c r="B1033" s="103"/>
      <c r="C1033" s="72"/>
      <c r="D1033" s="96"/>
      <c r="E1033" s="96"/>
      <c r="F1033" s="96"/>
      <c r="G1033" s="163"/>
      <c r="H1033" s="96"/>
      <c r="I1033" s="253"/>
      <c r="J1033" s="96"/>
      <c r="K1033" s="96"/>
      <c r="L1033" s="74"/>
      <c r="M1033" s="24"/>
      <c r="N1033" s="258"/>
      <c r="O1033" s="24"/>
    </row>
    <row r="1034" spans="1:15" ht="15">
      <c r="A1034" s="125"/>
      <c r="B1034" s="103"/>
      <c r="C1034" s="72"/>
      <c r="D1034" s="96"/>
      <c r="E1034" s="96"/>
      <c r="F1034" s="96"/>
      <c r="G1034" s="163"/>
      <c r="H1034" s="96"/>
      <c r="I1034" s="253"/>
      <c r="J1034" s="96"/>
      <c r="K1034" s="96"/>
      <c r="L1034" s="74"/>
      <c r="M1034" s="24"/>
      <c r="N1034" s="258"/>
      <c r="O1034" s="24"/>
    </row>
    <row r="1035" spans="1:15" ht="15">
      <c r="A1035" s="125"/>
      <c r="B1035" s="103"/>
      <c r="C1035" s="72"/>
      <c r="D1035" s="96"/>
      <c r="E1035" s="96"/>
      <c r="F1035" s="96"/>
      <c r="G1035" s="163"/>
      <c r="H1035" s="96"/>
      <c r="I1035" s="253"/>
      <c r="J1035" s="96"/>
      <c r="K1035" s="96"/>
      <c r="L1035" s="74"/>
      <c r="M1035" s="24"/>
      <c r="N1035" s="258"/>
      <c r="O1035" s="24"/>
    </row>
    <row r="1036" spans="1:15" ht="15">
      <c r="A1036" s="125"/>
      <c r="B1036" s="103"/>
      <c r="C1036" s="72"/>
      <c r="D1036" s="96"/>
      <c r="E1036" s="96"/>
      <c r="F1036" s="96"/>
      <c r="G1036" s="163"/>
      <c r="H1036" s="96"/>
      <c r="I1036" s="253"/>
      <c r="J1036" s="96"/>
      <c r="K1036" s="96"/>
      <c r="L1036" s="74"/>
      <c r="M1036" s="24"/>
      <c r="N1036" s="258"/>
      <c r="O1036" s="24"/>
    </row>
    <row r="1037" spans="1:15" ht="15">
      <c r="A1037" s="125"/>
      <c r="B1037" s="103"/>
      <c r="C1037" s="72"/>
      <c r="D1037" s="96"/>
      <c r="E1037" s="96"/>
      <c r="F1037" s="96"/>
      <c r="G1037" s="163"/>
      <c r="H1037" s="96"/>
      <c r="I1037" s="253"/>
      <c r="J1037" s="96"/>
      <c r="K1037" s="96"/>
      <c r="L1037" s="74"/>
      <c r="M1037" s="24"/>
      <c r="N1037" s="258"/>
      <c r="O1037" s="24"/>
    </row>
    <row r="1038" spans="1:15" ht="15">
      <c r="A1038" s="125"/>
      <c r="B1038" s="103"/>
      <c r="C1038" s="72"/>
      <c r="D1038" s="96"/>
      <c r="E1038" s="96"/>
      <c r="F1038" s="96"/>
      <c r="G1038" s="163"/>
      <c r="H1038" s="96"/>
      <c r="I1038" s="253"/>
      <c r="J1038" s="96"/>
      <c r="K1038" s="96"/>
      <c r="L1038" s="74"/>
      <c r="M1038" s="24"/>
      <c r="N1038" s="258"/>
      <c r="O1038" s="24"/>
    </row>
    <row r="1039" spans="1:15" ht="15">
      <c r="A1039" s="125"/>
      <c r="B1039" s="103"/>
      <c r="C1039" s="72"/>
      <c r="D1039" s="96"/>
      <c r="E1039" s="96"/>
      <c r="F1039" s="96"/>
      <c r="G1039" s="163"/>
      <c r="H1039" s="96"/>
      <c r="I1039" s="253"/>
      <c r="J1039" s="96"/>
      <c r="K1039" s="96"/>
      <c r="L1039" s="74"/>
      <c r="M1039" s="24"/>
      <c r="N1039" s="258"/>
      <c r="O1039" s="24"/>
    </row>
    <row r="1040" spans="1:15" ht="15">
      <c r="A1040" s="125"/>
      <c r="B1040" s="103"/>
      <c r="C1040" s="72"/>
      <c r="D1040" s="96"/>
      <c r="E1040" s="96"/>
      <c r="F1040" s="96"/>
      <c r="G1040" s="163"/>
      <c r="H1040" s="96"/>
      <c r="I1040" s="253"/>
      <c r="J1040" s="96"/>
      <c r="K1040" s="96"/>
      <c r="L1040" s="74"/>
      <c r="M1040" s="24"/>
      <c r="N1040" s="258"/>
      <c r="O1040" s="24"/>
    </row>
    <row r="1041" spans="1:15" ht="15">
      <c r="A1041" s="125"/>
      <c r="B1041" s="103"/>
      <c r="C1041" s="72"/>
      <c r="D1041" s="96"/>
      <c r="E1041" s="96"/>
      <c r="F1041" s="96"/>
      <c r="G1041" s="163"/>
      <c r="H1041" s="96"/>
      <c r="I1041" s="253"/>
      <c r="J1041" s="96"/>
      <c r="K1041" s="96"/>
      <c r="L1041" s="74"/>
      <c r="M1041" s="24"/>
      <c r="N1041" s="258"/>
      <c r="O1041" s="24"/>
    </row>
    <row r="1042" spans="1:15" ht="15">
      <c r="A1042" s="125"/>
      <c r="B1042" s="103"/>
      <c r="C1042" s="72"/>
      <c r="D1042" s="96"/>
      <c r="E1042" s="96"/>
      <c r="F1042" s="96"/>
      <c r="G1042" s="163"/>
      <c r="H1042" s="96"/>
      <c r="I1042" s="253"/>
      <c r="J1042" s="96"/>
      <c r="K1042" s="96"/>
      <c r="L1042" s="74"/>
      <c r="M1042" s="24"/>
      <c r="N1042" s="258"/>
      <c r="O1042" s="24"/>
    </row>
    <row r="1043" spans="1:15" ht="15">
      <c r="A1043" s="125"/>
      <c r="B1043" s="103"/>
      <c r="C1043" s="72"/>
      <c r="D1043" s="96"/>
      <c r="E1043" s="96"/>
      <c r="F1043" s="96"/>
      <c r="G1043" s="163"/>
      <c r="H1043" s="96"/>
      <c r="I1043" s="253"/>
      <c r="J1043" s="96"/>
      <c r="K1043" s="96"/>
      <c r="L1043" s="74"/>
      <c r="M1043" s="24"/>
      <c r="N1043" s="258"/>
      <c r="O1043" s="24"/>
    </row>
    <row r="1044" spans="1:15" ht="15">
      <c r="A1044" s="125"/>
      <c r="B1044" s="103"/>
      <c r="C1044" s="72"/>
      <c r="D1044" s="96"/>
      <c r="E1044" s="96"/>
      <c r="F1044" s="96"/>
      <c r="G1044" s="163"/>
      <c r="H1044" s="96"/>
      <c r="I1044" s="253"/>
      <c r="J1044" s="96"/>
      <c r="K1044" s="96"/>
      <c r="L1044" s="74"/>
      <c r="M1044" s="24"/>
      <c r="N1044" s="258"/>
      <c r="O1044" s="24"/>
    </row>
    <row r="1045" spans="1:15" ht="15">
      <c r="A1045" s="125"/>
      <c r="B1045" s="103"/>
      <c r="C1045" s="72"/>
      <c r="D1045" s="96"/>
      <c r="E1045" s="96"/>
      <c r="F1045" s="96"/>
      <c r="G1045" s="163"/>
      <c r="H1045" s="96"/>
      <c r="I1045" s="253"/>
      <c r="J1045" s="96"/>
      <c r="K1045" s="96"/>
      <c r="L1045" s="74"/>
      <c r="M1045" s="24"/>
      <c r="N1045" s="258"/>
      <c r="O1045" s="24"/>
    </row>
    <row r="1046" spans="1:15" ht="15">
      <c r="A1046" s="125"/>
      <c r="B1046" s="103"/>
      <c r="C1046" s="72"/>
      <c r="D1046" s="96"/>
      <c r="E1046" s="96"/>
      <c r="F1046" s="96"/>
      <c r="G1046" s="163"/>
      <c r="H1046" s="96"/>
      <c r="I1046" s="253"/>
      <c r="J1046" s="96"/>
      <c r="K1046" s="96"/>
      <c r="L1046" s="74"/>
      <c r="M1046" s="24"/>
      <c r="N1046" s="258"/>
      <c r="O1046" s="24"/>
    </row>
    <row r="1047" spans="1:15" ht="15">
      <c r="A1047" s="125"/>
      <c r="B1047" s="103"/>
      <c r="C1047" s="72"/>
      <c r="D1047" s="96"/>
      <c r="E1047" s="96"/>
      <c r="F1047" s="96"/>
      <c r="G1047" s="163"/>
      <c r="H1047" s="96"/>
      <c r="I1047" s="253"/>
      <c r="J1047" s="96"/>
      <c r="K1047" s="96"/>
      <c r="L1047" s="74"/>
      <c r="M1047" s="24"/>
      <c r="N1047" s="258"/>
      <c r="O1047" s="24"/>
    </row>
    <row r="1048" spans="1:15" ht="15">
      <c r="A1048" s="125"/>
      <c r="B1048" s="103"/>
      <c r="C1048" s="72"/>
      <c r="D1048" s="96"/>
      <c r="E1048" s="96"/>
      <c r="F1048" s="96"/>
      <c r="G1048" s="163"/>
      <c r="H1048" s="96"/>
      <c r="I1048" s="253"/>
      <c r="J1048" s="96"/>
      <c r="K1048" s="96"/>
      <c r="L1048" s="74"/>
      <c r="M1048" s="24"/>
      <c r="N1048" s="258"/>
      <c r="O1048" s="24"/>
    </row>
    <row r="1049" spans="1:15" ht="15">
      <c r="A1049" s="125"/>
      <c r="B1049" s="103"/>
      <c r="C1049" s="72"/>
      <c r="D1049" s="96"/>
      <c r="E1049" s="96"/>
      <c r="F1049" s="96"/>
      <c r="G1049" s="163"/>
      <c r="H1049" s="96"/>
      <c r="I1049" s="253"/>
      <c r="J1049" s="96"/>
      <c r="K1049" s="96"/>
      <c r="L1049" s="74"/>
      <c r="M1049" s="24"/>
      <c r="N1049" s="258"/>
      <c r="O1049" s="24"/>
    </row>
    <row r="1050" spans="1:15" ht="15">
      <c r="A1050" s="125"/>
      <c r="B1050" s="103"/>
      <c r="C1050" s="72"/>
      <c r="D1050" s="96"/>
      <c r="E1050" s="96"/>
      <c r="F1050" s="96"/>
      <c r="G1050" s="163"/>
      <c r="H1050" s="96"/>
      <c r="I1050" s="253"/>
      <c r="J1050" s="96"/>
      <c r="K1050" s="96"/>
      <c r="L1050" s="74"/>
      <c r="M1050" s="24"/>
      <c r="N1050" s="258"/>
      <c r="O1050" s="24"/>
    </row>
    <row r="1051" spans="1:15" ht="15">
      <c r="A1051" s="125"/>
      <c r="B1051" s="103"/>
      <c r="C1051" s="72"/>
      <c r="D1051" s="96"/>
      <c r="E1051" s="96"/>
      <c r="F1051" s="96"/>
      <c r="G1051" s="163"/>
      <c r="H1051" s="96"/>
      <c r="I1051" s="253"/>
      <c r="J1051" s="96"/>
      <c r="K1051" s="96"/>
      <c r="L1051" s="74"/>
      <c r="M1051" s="24"/>
      <c r="N1051" s="258"/>
      <c r="O1051" s="24"/>
    </row>
    <row r="1052" spans="1:15" ht="15">
      <c r="A1052" s="125"/>
      <c r="B1052" s="103"/>
      <c r="C1052" s="72"/>
      <c r="D1052" s="96"/>
      <c r="E1052" s="96"/>
      <c r="F1052" s="96"/>
      <c r="G1052" s="163"/>
      <c r="H1052" s="96"/>
      <c r="I1052" s="253"/>
      <c r="J1052" s="96"/>
      <c r="K1052" s="96"/>
      <c r="L1052" s="74"/>
      <c r="M1052" s="24"/>
      <c r="N1052" s="258"/>
      <c r="O1052" s="24"/>
    </row>
    <row r="1053" spans="1:15" ht="15">
      <c r="A1053" s="125"/>
      <c r="B1053" s="103"/>
      <c r="C1053" s="72"/>
      <c r="D1053" s="96"/>
      <c r="E1053" s="96"/>
      <c r="F1053" s="96"/>
      <c r="G1053" s="163"/>
      <c r="H1053" s="96"/>
      <c r="I1053" s="253"/>
      <c r="J1053" s="96"/>
      <c r="K1053" s="96"/>
      <c r="L1053" s="74"/>
      <c r="M1053" s="24"/>
      <c r="N1053" s="258"/>
      <c r="O1053" s="24"/>
    </row>
    <row r="1054" spans="1:15" ht="15">
      <c r="A1054" s="125"/>
      <c r="B1054" s="103"/>
      <c r="C1054" s="72"/>
      <c r="D1054" s="96"/>
      <c r="E1054" s="96"/>
      <c r="F1054" s="96"/>
      <c r="G1054" s="163"/>
      <c r="H1054" s="96"/>
      <c r="I1054" s="253"/>
      <c r="J1054" s="96"/>
      <c r="K1054" s="96"/>
      <c r="L1054" s="74"/>
      <c r="M1054" s="24"/>
      <c r="N1054" s="258"/>
      <c r="O1054" s="24"/>
    </row>
    <row r="1055" spans="1:15" ht="15">
      <c r="A1055" s="125"/>
      <c r="B1055" s="103"/>
      <c r="C1055" s="72"/>
      <c r="D1055" s="96"/>
      <c r="E1055" s="96"/>
      <c r="F1055" s="96"/>
      <c r="G1055" s="163"/>
      <c r="H1055" s="96"/>
      <c r="I1055" s="253"/>
      <c r="J1055" s="96"/>
      <c r="K1055" s="96"/>
      <c r="L1055" s="74"/>
      <c r="M1055" s="24"/>
      <c r="N1055" s="258"/>
      <c r="O1055" s="24"/>
    </row>
    <row r="1056" spans="1:15" ht="15">
      <c r="A1056" s="125"/>
      <c r="B1056" s="103"/>
      <c r="C1056" s="72"/>
      <c r="D1056" s="96"/>
      <c r="E1056" s="96"/>
      <c r="F1056" s="96"/>
      <c r="G1056" s="163"/>
      <c r="H1056" s="96"/>
      <c r="I1056" s="253"/>
      <c r="J1056" s="96"/>
      <c r="K1056" s="96"/>
      <c r="L1056" s="74"/>
      <c r="M1056" s="24"/>
      <c r="N1056" s="258"/>
      <c r="O1056" s="24"/>
    </row>
    <row r="1057" spans="1:15" ht="15">
      <c r="A1057" s="125"/>
      <c r="B1057" s="103"/>
      <c r="C1057" s="72"/>
      <c r="D1057" s="96"/>
      <c r="E1057" s="96"/>
      <c r="F1057" s="96"/>
      <c r="G1057" s="163"/>
      <c r="H1057" s="96"/>
      <c r="I1057" s="253"/>
      <c r="J1057" s="96"/>
      <c r="K1057" s="96"/>
      <c r="L1057" s="74"/>
      <c r="M1057" s="24"/>
      <c r="N1057" s="258"/>
      <c r="O1057" s="24"/>
    </row>
    <row r="1058" spans="1:15" ht="15">
      <c r="A1058" s="125"/>
      <c r="B1058" s="103"/>
      <c r="C1058" s="72"/>
      <c r="D1058" s="96"/>
      <c r="E1058" s="96"/>
      <c r="F1058" s="96"/>
      <c r="G1058" s="163"/>
      <c r="H1058" s="96"/>
      <c r="I1058" s="253"/>
      <c r="J1058" s="96"/>
      <c r="K1058" s="96"/>
      <c r="L1058" s="74"/>
      <c r="M1058" s="24"/>
      <c r="N1058" s="258"/>
      <c r="O1058" s="24"/>
    </row>
    <row r="1059" spans="1:15" ht="15">
      <c r="A1059" s="125"/>
      <c r="B1059" s="103"/>
      <c r="C1059" s="72"/>
      <c r="D1059" s="96"/>
      <c r="E1059" s="96"/>
      <c r="F1059" s="96"/>
      <c r="G1059" s="163"/>
      <c r="H1059" s="96"/>
      <c r="I1059" s="253"/>
      <c r="J1059" s="96"/>
      <c r="K1059" s="96"/>
      <c r="L1059" s="74"/>
      <c r="M1059" s="24"/>
      <c r="N1059" s="258"/>
      <c r="O1059" s="24"/>
    </row>
    <row r="1060" spans="1:15" ht="15">
      <c r="A1060" s="125"/>
      <c r="B1060" s="103"/>
      <c r="C1060" s="72"/>
      <c r="D1060" s="96"/>
      <c r="E1060" s="96"/>
      <c r="F1060" s="96"/>
      <c r="G1060" s="163"/>
      <c r="H1060" s="96"/>
      <c r="I1060" s="253"/>
      <c r="J1060" s="96"/>
      <c r="K1060" s="96"/>
      <c r="L1060" s="74"/>
      <c r="M1060" s="24"/>
      <c r="N1060" s="258"/>
      <c r="O1060" s="24"/>
    </row>
    <row r="1061" spans="1:15" ht="15">
      <c r="A1061" s="125"/>
      <c r="B1061" s="103"/>
      <c r="C1061" s="72"/>
      <c r="D1061" s="96"/>
      <c r="E1061" s="96"/>
      <c r="F1061" s="96"/>
      <c r="G1061" s="163"/>
      <c r="H1061" s="96"/>
      <c r="I1061" s="253"/>
      <c r="J1061" s="96"/>
      <c r="K1061" s="96"/>
      <c r="L1061" s="74"/>
      <c r="M1061" s="24"/>
      <c r="N1061" s="258"/>
      <c r="O1061" s="24"/>
    </row>
    <row r="1062" spans="1:15" ht="15">
      <c r="A1062" s="125"/>
      <c r="B1062" s="103"/>
      <c r="C1062" s="72"/>
      <c r="D1062" s="96"/>
      <c r="E1062" s="96"/>
      <c r="F1062" s="96"/>
      <c r="G1062" s="163"/>
      <c r="H1062" s="96"/>
      <c r="I1062" s="253"/>
      <c r="J1062" s="96"/>
      <c r="K1062" s="96"/>
      <c r="L1062" s="74"/>
      <c r="M1062" s="24"/>
      <c r="N1062" s="258"/>
      <c r="O1062" s="24"/>
    </row>
    <row r="1063" spans="1:15" ht="15">
      <c r="A1063" s="125"/>
      <c r="B1063" s="103"/>
      <c r="C1063" s="72"/>
      <c r="D1063" s="96"/>
      <c r="E1063" s="96"/>
      <c r="F1063" s="96"/>
      <c r="G1063" s="163"/>
      <c r="H1063" s="96"/>
      <c r="I1063" s="253"/>
      <c r="J1063" s="96"/>
      <c r="K1063" s="96"/>
      <c r="L1063" s="74"/>
      <c r="M1063" s="24"/>
      <c r="N1063" s="258"/>
      <c r="O1063" s="24"/>
    </row>
    <row r="1064" spans="1:15" ht="15">
      <c r="A1064" s="125"/>
      <c r="B1064" s="103"/>
      <c r="C1064" s="72"/>
      <c r="D1064" s="96"/>
      <c r="E1064" s="96"/>
      <c r="F1064" s="96"/>
      <c r="G1064" s="163"/>
      <c r="H1064" s="96"/>
      <c r="I1064" s="253"/>
      <c r="J1064" s="96"/>
      <c r="K1064" s="96"/>
      <c r="L1064" s="74"/>
      <c r="M1064" s="24"/>
      <c r="N1064" s="258"/>
      <c r="O1064" s="24"/>
    </row>
    <row r="1065" spans="1:15" ht="15">
      <c r="A1065" s="125"/>
      <c r="B1065" s="103"/>
      <c r="C1065" s="72"/>
      <c r="D1065" s="96"/>
      <c r="E1065" s="96"/>
      <c r="F1065" s="96"/>
      <c r="G1065" s="163"/>
      <c r="H1065" s="96"/>
      <c r="I1065" s="253"/>
      <c r="J1065" s="96"/>
      <c r="K1065" s="96"/>
      <c r="L1065" s="74"/>
      <c r="M1065" s="24"/>
      <c r="N1065" s="258"/>
      <c r="O1065" s="24"/>
    </row>
    <row r="1066" spans="1:15" ht="15">
      <c r="A1066" s="125"/>
      <c r="B1066" s="103"/>
      <c r="C1066" s="72"/>
      <c r="D1066" s="96"/>
      <c r="E1066" s="96"/>
      <c r="F1066" s="96"/>
      <c r="G1066" s="163"/>
      <c r="H1066" s="96"/>
      <c r="I1066" s="253"/>
      <c r="J1066" s="96"/>
      <c r="K1066" s="96"/>
      <c r="L1066" s="74"/>
      <c r="M1066" s="24"/>
      <c r="N1066" s="258"/>
      <c r="O1066" s="24"/>
    </row>
    <row r="1067" spans="1:15" ht="15">
      <c r="A1067" s="125"/>
      <c r="B1067" s="103"/>
      <c r="C1067" s="72"/>
      <c r="D1067" s="96"/>
      <c r="E1067" s="96"/>
      <c r="F1067" s="96"/>
      <c r="G1067" s="163"/>
      <c r="H1067" s="96"/>
      <c r="I1067" s="253"/>
      <c r="J1067" s="96"/>
      <c r="K1067" s="96"/>
      <c r="L1067" s="74"/>
      <c r="M1067" s="24"/>
      <c r="N1067" s="258"/>
      <c r="O1067" s="24"/>
    </row>
    <row r="1068" spans="1:15" ht="15">
      <c r="A1068" s="125"/>
      <c r="B1068" s="103"/>
      <c r="C1068" s="72"/>
      <c r="D1068" s="96"/>
      <c r="E1068" s="96"/>
      <c r="F1068" s="96"/>
      <c r="G1068" s="163"/>
      <c r="H1068" s="96"/>
      <c r="I1068" s="253"/>
      <c r="J1068" s="96"/>
      <c r="K1068" s="96"/>
      <c r="L1068" s="74"/>
      <c r="M1068" s="24"/>
      <c r="N1068" s="258"/>
      <c r="O1068" s="24"/>
    </row>
    <row r="1069" spans="1:15" ht="15">
      <c r="A1069" s="125"/>
      <c r="B1069" s="103"/>
      <c r="C1069" s="72"/>
      <c r="D1069" s="96"/>
      <c r="E1069" s="96"/>
      <c r="F1069" s="96"/>
      <c r="G1069" s="163"/>
      <c r="H1069" s="96"/>
      <c r="I1069" s="253"/>
      <c r="J1069" s="96"/>
      <c r="K1069" s="96"/>
      <c r="L1069" s="74"/>
      <c r="M1069" s="24"/>
      <c r="N1069" s="258"/>
      <c r="O1069" s="24"/>
    </row>
    <row r="1070" spans="1:15" ht="15">
      <c r="A1070" s="125"/>
      <c r="B1070" s="103"/>
      <c r="C1070" s="72"/>
      <c r="D1070" s="96"/>
      <c r="E1070" s="96"/>
      <c r="F1070" s="96"/>
      <c r="G1070" s="163"/>
      <c r="H1070" s="96"/>
      <c r="I1070" s="253"/>
      <c r="J1070" s="96"/>
      <c r="K1070" s="96"/>
      <c r="L1070" s="74"/>
      <c r="M1070" s="24"/>
      <c r="N1070" s="258"/>
      <c r="O1070" s="24"/>
    </row>
    <row r="1071" spans="1:15" ht="15">
      <c r="A1071" s="125"/>
      <c r="B1071" s="103"/>
      <c r="C1071" s="72"/>
      <c r="D1071" s="96"/>
      <c r="E1071" s="96"/>
      <c r="F1071" s="96"/>
      <c r="G1071" s="163"/>
      <c r="H1071" s="96"/>
      <c r="I1071" s="253"/>
      <c r="J1071" s="96"/>
      <c r="K1071" s="96"/>
      <c r="L1071" s="74"/>
      <c r="M1071" s="24"/>
      <c r="N1071" s="258"/>
      <c r="O1071" s="24"/>
    </row>
    <row r="1072" spans="1:15" ht="15">
      <c r="A1072" s="125"/>
      <c r="B1072" s="103"/>
      <c r="C1072" s="72"/>
      <c r="D1072" s="96"/>
      <c r="E1072" s="96"/>
      <c r="F1072" s="96"/>
      <c r="G1072" s="163"/>
      <c r="H1072" s="96"/>
      <c r="I1072" s="253"/>
      <c r="J1072" s="96"/>
      <c r="K1072" s="96"/>
      <c r="L1072" s="74"/>
      <c r="M1072" s="24"/>
      <c r="N1072" s="258"/>
      <c r="O1072" s="24"/>
    </row>
    <row r="1073" spans="1:15" ht="15">
      <c r="A1073" s="125"/>
      <c r="B1073" s="103"/>
      <c r="C1073" s="72"/>
      <c r="D1073" s="96"/>
      <c r="E1073" s="96"/>
      <c r="F1073" s="96"/>
      <c r="G1073" s="163"/>
      <c r="H1073" s="96"/>
      <c r="I1073" s="253"/>
      <c r="J1073" s="96"/>
      <c r="K1073" s="96"/>
      <c r="L1073" s="74"/>
      <c r="M1073" s="24"/>
      <c r="N1073" s="258"/>
      <c r="O1073" s="24"/>
    </row>
    <row r="1074" spans="1:15" ht="15">
      <c r="A1074" s="125"/>
      <c r="B1074" s="103"/>
      <c r="C1074" s="72"/>
      <c r="D1074" s="96"/>
      <c r="E1074" s="96"/>
      <c r="F1074" s="96"/>
      <c r="G1074" s="163"/>
      <c r="H1074" s="96"/>
      <c r="I1074" s="253"/>
      <c r="J1074" s="96"/>
      <c r="K1074" s="96"/>
      <c r="L1074" s="74"/>
      <c r="M1074" s="24"/>
      <c r="N1074" s="258"/>
      <c r="O1074" s="24"/>
    </row>
    <row r="1075" spans="1:15" ht="15">
      <c r="A1075" s="125"/>
      <c r="B1075" s="103"/>
      <c r="C1075" s="72"/>
      <c r="D1075" s="96"/>
      <c r="E1075" s="96"/>
      <c r="F1075" s="96"/>
      <c r="G1075" s="163"/>
      <c r="H1075" s="96"/>
      <c r="I1075" s="253"/>
      <c r="J1075" s="96"/>
      <c r="K1075" s="96"/>
      <c r="L1075" s="74"/>
      <c r="M1075" s="24"/>
      <c r="N1075" s="258"/>
      <c r="O1075" s="24"/>
    </row>
    <row r="1076" spans="1:15" ht="15">
      <c r="A1076" s="125"/>
      <c r="B1076" s="103"/>
      <c r="C1076" s="72"/>
      <c r="D1076" s="96"/>
      <c r="E1076" s="96"/>
      <c r="F1076" s="96"/>
      <c r="G1076" s="163"/>
      <c r="H1076" s="96"/>
      <c r="I1076" s="253"/>
      <c r="J1076" s="96"/>
      <c r="K1076" s="96"/>
      <c r="L1076" s="74"/>
      <c r="M1076" s="24"/>
      <c r="N1076" s="258"/>
      <c r="O1076" s="24"/>
    </row>
    <row r="1077" spans="1:15" ht="15">
      <c r="A1077" s="125"/>
      <c r="B1077" s="103"/>
      <c r="C1077" s="72"/>
      <c r="D1077" s="96"/>
      <c r="E1077" s="96"/>
      <c r="F1077" s="96"/>
      <c r="G1077" s="163"/>
      <c r="H1077" s="96"/>
      <c r="I1077" s="253"/>
      <c r="J1077" s="96"/>
      <c r="K1077" s="96"/>
      <c r="L1077" s="74"/>
      <c r="M1077" s="24"/>
      <c r="N1077" s="258"/>
      <c r="O1077" s="24"/>
    </row>
    <row r="1078" spans="1:15" ht="15">
      <c r="A1078" s="125"/>
      <c r="B1078" s="103"/>
      <c r="C1078" s="72"/>
      <c r="D1078" s="96"/>
      <c r="E1078" s="96"/>
      <c r="F1078" s="96"/>
      <c r="G1078" s="163"/>
      <c r="H1078" s="96"/>
      <c r="I1078" s="253"/>
      <c r="J1078" s="96"/>
      <c r="K1078" s="96"/>
      <c r="L1078" s="74"/>
      <c r="M1078" s="24"/>
      <c r="N1078" s="258"/>
      <c r="O1078" s="24"/>
    </row>
    <row r="1079" spans="1:15" ht="15">
      <c r="A1079" s="125"/>
      <c r="B1079" s="103"/>
      <c r="C1079" s="72"/>
      <c r="D1079" s="96"/>
      <c r="E1079" s="96"/>
      <c r="F1079" s="96"/>
      <c r="G1079" s="163"/>
      <c r="H1079" s="96"/>
      <c r="I1079" s="253"/>
      <c r="J1079" s="96"/>
      <c r="K1079" s="96"/>
      <c r="L1079" s="74"/>
      <c r="M1079" s="24"/>
      <c r="N1079" s="258"/>
      <c r="O1079" s="24"/>
    </row>
    <row r="1080" spans="1:15" ht="15">
      <c r="A1080" s="125"/>
      <c r="B1080" s="103"/>
      <c r="C1080" s="72"/>
      <c r="D1080" s="96"/>
      <c r="E1080" s="96"/>
      <c r="F1080" s="96"/>
      <c r="G1080" s="163"/>
      <c r="H1080" s="96"/>
      <c r="I1080" s="253"/>
      <c r="J1080" s="96"/>
      <c r="K1080" s="96"/>
      <c r="L1080" s="74"/>
      <c r="M1080" s="24"/>
      <c r="N1080" s="258"/>
      <c r="O1080" s="24"/>
    </row>
    <row r="1081" spans="1:15" ht="15">
      <c r="A1081" s="125"/>
      <c r="B1081" s="103"/>
      <c r="C1081" s="72"/>
      <c r="D1081" s="96"/>
      <c r="E1081" s="96"/>
      <c r="F1081" s="96"/>
      <c r="G1081" s="163"/>
      <c r="H1081" s="96"/>
      <c r="I1081" s="253"/>
      <c r="J1081" s="96"/>
      <c r="K1081" s="96"/>
      <c r="L1081" s="74"/>
      <c r="M1081" s="24"/>
      <c r="N1081" s="258"/>
      <c r="O1081" s="24"/>
    </row>
    <row r="1082" spans="1:15" ht="15">
      <c r="A1082" s="125"/>
      <c r="B1082" s="103"/>
      <c r="C1082" s="72"/>
      <c r="D1082" s="96"/>
      <c r="E1082" s="96"/>
      <c r="F1082" s="96"/>
      <c r="G1082" s="163"/>
      <c r="H1082" s="96"/>
      <c r="I1082" s="253"/>
      <c r="J1082" s="96"/>
      <c r="K1082" s="96"/>
      <c r="L1082" s="74"/>
      <c r="M1082" s="24"/>
      <c r="N1082" s="258"/>
      <c r="O1082" s="24"/>
    </row>
    <row r="1083" spans="1:15" ht="15">
      <c r="A1083" s="125"/>
      <c r="B1083" s="103"/>
      <c r="C1083" s="72"/>
      <c r="D1083" s="96"/>
      <c r="E1083" s="96"/>
      <c r="F1083" s="96"/>
      <c r="G1083" s="163"/>
      <c r="H1083" s="96"/>
      <c r="I1083" s="253"/>
      <c r="J1083" s="96"/>
      <c r="K1083" s="96"/>
      <c r="L1083" s="74"/>
      <c r="M1083" s="24"/>
      <c r="N1083" s="258"/>
      <c r="O1083" s="24"/>
    </row>
    <row r="1084" spans="1:15" ht="15">
      <c r="A1084" s="125"/>
      <c r="B1084" s="103"/>
      <c r="C1084" s="72"/>
      <c r="D1084" s="96"/>
      <c r="E1084" s="96"/>
      <c r="F1084" s="96"/>
      <c r="G1084" s="163"/>
      <c r="H1084" s="96"/>
      <c r="I1084" s="253"/>
      <c r="J1084" s="96"/>
      <c r="K1084" s="96"/>
      <c r="L1084" s="74"/>
      <c r="M1084" s="24"/>
      <c r="N1084" s="258"/>
      <c r="O1084" s="24"/>
    </row>
    <row r="1085" spans="1:15" ht="15">
      <c r="A1085" s="125"/>
      <c r="B1085" s="103"/>
      <c r="C1085" s="72"/>
      <c r="D1085" s="96"/>
      <c r="E1085" s="96"/>
      <c r="F1085" s="96"/>
      <c r="G1085" s="163"/>
      <c r="H1085" s="96"/>
      <c r="I1085" s="253"/>
      <c r="J1085" s="96"/>
      <c r="K1085" s="96"/>
      <c r="L1085" s="74"/>
      <c r="M1085" s="24"/>
      <c r="N1085" s="258"/>
      <c r="O1085" s="24"/>
    </row>
    <row r="1086" spans="1:15" ht="15">
      <c r="A1086" s="125"/>
      <c r="B1086" s="103"/>
      <c r="C1086" s="72"/>
      <c r="D1086" s="96"/>
      <c r="E1086" s="96"/>
      <c r="F1086" s="96"/>
      <c r="G1086" s="163"/>
      <c r="H1086" s="96"/>
      <c r="I1086" s="253"/>
      <c r="J1086" s="96"/>
      <c r="K1086" s="96"/>
      <c r="L1086" s="74"/>
      <c r="M1086" s="24"/>
      <c r="N1086" s="258"/>
      <c r="O1086" s="24"/>
    </row>
    <row r="1087" spans="1:15" ht="15">
      <c r="A1087" s="125"/>
      <c r="B1087" s="103"/>
      <c r="C1087" s="72"/>
      <c r="D1087" s="96"/>
      <c r="E1087" s="96"/>
      <c r="F1087" s="96"/>
      <c r="G1087" s="163"/>
      <c r="H1087" s="96"/>
      <c r="I1087" s="253"/>
      <c r="J1087" s="96"/>
      <c r="K1087" s="96"/>
      <c r="L1087" s="74"/>
      <c r="M1087" s="24"/>
      <c r="N1087" s="258"/>
      <c r="O1087" s="24"/>
    </row>
    <row r="1088" spans="1:15" ht="15">
      <c r="A1088" s="125"/>
      <c r="B1088" s="103"/>
      <c r="C1088" s="72"/>
      <c r="D1088" s="96"/>
      <c r="E1088" s="96"/>
      <c r="F1088" s="96"/>
      <c r="G1088" s="163"/>
      <c r="H1088" s="96"/>
      <c r="I1088" s="253"/>
      <c r="J1088" s="96"/>
      <c r="K1088" s="96"/>
      <c r="L1088" s="74"/>
      <c r="M1088" s="24"/>
      <c r="N1088" s="258"/>
      <c r="O1088" s="24"/>
    </row>
    <row r="1089" spans="1:15" ht="15">
      <c r="A1089" s="125"/>
      <c r="B1089" s="103"/>
      <c r="C1089" s="72"/>
      <c r="D1089" s="96"/>
      <c r="E1089" s="96"/>
      <c r="F1089" s="96"/>
      <c r="G1089" s="163"/>
      <c r="H1089" s="96"/>
      <c r="I1089" s="253"/>
      <c r="J1089" s="96"/>
      <c r="K1089" s="96"/>
      <c r="L1089" s="74"/>
      <c r="M1089" s="24"/>
      <c r="N1089" s="258"/>
      <c r="O1089" s="24"/>
    </row>
    <row r="1090" spans="1:15" ht="15">
      <c r="A1090" s="125"/>
      <c r="B1090" s="103"/>
      <c r="C1090" s="72"/>
      <c r="D1090" s="96"/>
      <c r="E1090" s="96"/>
      <c r="F1090" s="96"/>
      <c r="G1090" s="163"/>
      <c r="H1090" s="96"/>
      <c r="I1090" s="253"/>
      <c r="J1090" s="96"/>
      <c r="K1090" s="96"/>
      <c r="L1090" s="74"/>
      <c r="M1090" s="24"/>
      <c r="N1090" s="258"/>
      <c r="O1090" s="24"/>
    </row>
    <row r="1091" spans="1:15" ht="15">
      <c r="A1091" s="125"/>
      <c r="B1091" s="103"/>
      <c r="C1091" s="72"/>
      <c r="D1091" s="96"/>
      <c r="E1091" s="96"/>
      <c r="F1091" s="96"/>
      <c r="G1091" s="163"/>
      <c r="H1091" s="96"/>
      <c r="I1091" s="253"/>
      <c r="J1091" s="96"/>
      <c r="K1091" s="96"/>
      <c r="L1091" s="74"/>
      <c r="M1091" s="24"/>
      <c r="N1091" s="258"/>
      <c r="O1091" s="24"/>
    </row>
    <row r="1092" spans="1:15" ht="15">
      <c r="A1092" s="125"/>
      <c r="B1092" s="103"/>
      <c r="C1092" s="72"/>
      <c r="D1092" s="96"/>
      <c r="E1092" s="96"/>
      <c r="F1092" s="96"/>
      <c r="G1092" s="163"/>
      <c r="H1092" s="96"/>
      <c r="I1092" s="253"/>
      <c r="J1092" s="96"/>
      <c r="K1092" s="96"/>
      <c r="L1092" s="74"/>
      <c r="M1092" s="24"/>
      <c r="N1092" s="258"/>
      <c r="O1092" s="24"/>
    </row>
    <row r="1093" spans="1:15" ht="15">
      <c r="A1093" s="125"/>
      <c r="B1093" s="103"/>
      <c r="C1093" s="72"/>
      <c r="D1093" s="96"/>
      <c r="E1093" s="96"/>
      <c r="F1093" s="96"/>
      <c r="G1093" s="163"/>
      <c r="H1093" s="96"/>
      <c r="I1093" s="253"/>
      <c r="J1093" s="96"/>
      <c r="K1093" s="96"/>
      <c r="L1093" s="74"/>
      <c r="M1093" s="24"/>
      <c r="N1093" s="258"/>
      <c r="O1093" s="24"/>
    </row>
    <row r="1094" spans="1:15" ht="15">
      <c r="A1094" s="125"/>
      <c r="B1094" s="103"/>
      <c r="C1094" s="72"/>
      <c r="D1094" s="96"/>
      <c r="E1094" s="96"/>
      <c r="F1094" s="96"/>
      <c r="G1094" s="163"/>
      <c r="H1094" s="96"/>
      <c r="I1094" s="253"/>
      <c r="J1094" s="96"/>
      <c r="K1094" s="96"/>
      <c r="L1094" s="74"/>
      <c r="M1094" s="24"/>
      <c r="N1094" s="258"/>
      <c r="O1094" s="24"/>
    </row>
    <row r="1095" spans="1:15" ht="15">
      <c r="A1095" s="125"/>
      <c r="B1095" s="103"/>
      <c r="C1095" s="72"/>
      <c r="D1095" s="96"/>
      <c r="E1095" s="96"/>
      <c r="F1095" s="96"/>
      <c r="G1095" s="163"/>
      <c r="H1095" s="96"/>
      <c r="I1095" s="253"/>
      <c r="J1095" s="96"/>
      <c r="K1095" s="96"/>
      <c r="L1095" s="74"/>
      <c r="M1095" s="24"/>
      <c r="N1095" s="258"/>
      <c r="O1095" s="24"/>
    </row>
    <row r="1096" spans="1:15" ht="15">
      <c r="A1096" s="125"/>
      <c r="B1096" s="103"/>
      <c r="C1096" s="72"/>
      <c r="D1096" s="96"/>
      <c r="E1096" s="96"/>
      <c r="F1096" s="96"/>
      <c r="G1096" s="163"/>
      <c r="H1096" s="96"/>
      <c r="I1096" s="253"/>
      <c r="J1096" s="96"/>
      <c r="K1096" s="96"/>
      <c r="L1096" s="74"/>
      <c r="M1096" s="24"/>
      <c r="N1096" s="258"/>
      <c r="O1096" s="24"/>
    </row>
    <row r="1097" spans="1:15" ht="15">
      <c r="A1097" s="125"/>
      <c r="B1097" s="103"/>
      <c r="C1097" s="72"/>
      <c r="D1097" s="96"/>
      <c r="E1097" s="96"/>
      <c r="F1097" s="96"/>
      <c r="G1097" s="163"/>
      <c r="H1097" s="96"/>
      <c r="I1097" s="253"/>
      <c r="J1097" s="96"/>
      <c r="K1097" s="96"/>
      <c r="L1097" s="74"/>
      <c r="M1097" s="24"/>
      <c r="N1097" s="258"/>
      <c r="O1097" s="24"/>
    </row>
    <row r="1098" spans="1:15" ht="15">
      <c r="A1098" s="125"/>
      <c r="B1098" s="103"/>
      <c r="C1098" s="72"/>
      <c r="D1098" s="96"/>
      <c r="E1098" s="96"/>
      <c r="F1098" s="96"/>
      <c r="G1098" s="163"/>
      <c r="H1098" s="96"/>
      <c r="I1098" s="253"/>
      <c r="J1098" s="96"/>
      <c r="K1098" s="96"/>
      <c r="L1098" s="74"/>
      <c r="M1098" s="24"/>
      <c r="N1098" s="258"/>
      <c r="O1098" s="24"/>
    </row>
    <row r="1099" spans="1:15" ht="15">
      <c r="A1099" s="125"/>
      <c r="B1099" s="103"/>
      <c r="C1099" s="72"/>
      <c r="D1099" s="96"/>
      <c r="E1099" s="96"/>
      <c r="F1099" s="96"/>
      <c r="G1099" s="163"/>
      <c r="H1099" s="96"/>
      <c r="I1099" s="253"/>
      <c r="J1099" s="96"/>
      <c r="K1099" s="96"/>
      <c r="L1099" s="74"/>
      <c r="M1099" s="24"/>
      <c r="N1099" s="258"/>
      <c r="O1099" s="24"/>
    </row>
    <row r="1100" spans="1:15" ht="15">
      <c r="A1100" s="125"/>
      <c r="B1100" s="103"/>
      <c r="C1100" s="72"/>
      <c r="D1100" s="96"/>
      <c r="E1100" s="96"/>
      <c r="F1100" s="96"/>
      <c r="G1100" s="163"/>
      <c r="H1100" s="96"/>
      <c r="I1100" s="253"/>
      <c r="J1100" s="96"/>
      <c r="K1100" s="96"/>
      <c r="L1100" s="74"/>
      <c r="M1100" s="24"/>
      <c r="N1100" s="258"/>
      <c r="O1100" s="24"/>
    </row>
    <row r="1101" spans="1:15" ht="15">
      <c r="A1101" s="125"/>
      <c r="B1101" s="103"/>
      <c r="C1101" s="72"/>
      <c r="D1101" s="96"/>
      <c r="E1101" s="96"/>
      <c r="F1101" s="96"/>
      <c r="G1101" s="163"/>
      <c r="H1101" s="96"/>
      <c r="I1101" s="253"/>
      <c r="J1101" s="96"/>
      <c r="K1101" s="96"/>
      <c r="L1101" s="74"/>
      <c r="M1101" s="24"/>
      <c r="N1101" s="258"/>
      <c r="O1101" s="24"/>
    </row>
    <row r="1102" spans="1:15" ht="15">
      <c r="A1102" s="125"/>
      <c r="B1102" s="103"/>
      <c r="C1102" s="72"/>
      <c r="D1102" s="96"/>
      <c r="E1102" s="96"/>
      <c r="F1102" s="96"/>
      <c r="G1102" s="163"/>
      <c r="H1102" s="96"/>
      <c r="I1102" s="253"/>
      <c r="J1102" s="96"/>
      <c r="K1102" s="96"/>
      <c r="L1102" s="74"/>
      <c r="M1102" s="24"/>
      <c r="N1102" s="258"/>
      <c r="O1102" s="24"/>
    </row>
    <row r="1103" spans="1:15" ht="15">
      <c r="A1103" s="125"/>
      <c r="B1103" s="103"/>
      <c r="C1103" s="72"/>
      <c r="D1103" s="96"/>
      <c r="E1103" s="96"/>
      <c r="F1103" s="96"/>
      <c r="G1103" s="163"/>
      <c r="H1103" s="96"/>
      <c r="I1103" s="253"/>
      <c r="J1103" s="96"/>
      <c r="K1103" s="96"/>
      <c r="L1103" s="74"/>
      <c r="M1103" s="24"/>
      <c r="N1103" s="258"/>
      <c r="O1103" s="24"/>
    </row>
    <row r="1104" spans="1:15" ht="15">
      <c r="A1104" s="125"/>
      <c r="B1104" s="103"/>
      <c r="C1104" s="72"/>
      <c r="D1104" s="96"/>
      <c r="E1104" s="96"/>
      <c r="F1104" s="96"/>
      <c r="G1104" s="163"/>
      <c r="H1104" s="96"/>
      <c r="I1104" s="253"/>
      <c r="J1104" s="96"/>
      <c r="K1104" s="96"/>
      <c r="L1104" s="74"/>
      <c r="M1104" s="24"/>
      <c r="N1104" s="258"/>
      <c r="O1104" s="24"/>
    </row>
    <row r="1105" spans="1:15" ht="15">
      <c r="A1105" s="125"/>
      <c r="B1105" s="103"/>
      <c r="C1105" s="72"/>
      <c r="D1105" s="96"/>
      <c r="E1105" s="96"/>
      <c r="F1105" s="96"/>
      <c r="G1105" s="163"/>
      <c r="H1105" s="96"/>
      <c r="I1105" s="253"/>
      <c r="J1105" s="96"/>
      <c r="K1105" s="96"/>
      <c r="L1105" s="74"/>
      <c r="M1105" s="24"/>
      <c r="N1105" s="258"/>
      <c r="O1105" s="24"/>
    </row>
    <row r="1106" spans="1:15" ht="15">
      <c r="A1106" s="125"/>
      <c r="B1106" s="103"/>
      <c r="C1106" s="72"/>
      <c r="D1106" s="96"/>
      <c r="E1106" s="96"/>
      <c r="F1106" s="96"/>
      <c r="G1106" s="163"/>
      <c r="H1106" s="96"/>
      <c r="I1106" s="253"/>
      <c r="J1106" s="96"/>
      <c r="K1106" s="96"/>
      <c r="L1106" s="74"/>
      <c r="M1106" s="24"/>
      <c r="N1106" s="258"/>
      <c r="O1106" s="24"/>
    </row>
    <row r="1107" spans="1:15" ht="15">
      <c r="A1107" s="125"/>
      <c r="B1107" s="103"/>
      <c r="C1107" s="72"/>
      <c r="D1107" s="96"/>
      <c r="E1107" s="96"/>
      <c r="F1107" s="96"/>
      <c r="G1107" s="163"/>
      <c r="H1107" s="96"/>
      <c r="I1107" s="253"/>
      <c r="J1107" s="96"/>
      <c r="K1107" s="96"/>
      <c r="L1107" s="74"/>
      <c r="M1107" s="24"/>
      <c r="N1107" s="258"/>
      <c r="O1107" s="24"/>
    </row>
    <row r="1108" spans="1:15" ht="15">
      <c r="A1108" s="125"/>
      <c r="B1108" s="103"/>
      <c r="C1108" s="72"/>
      <c r="D1108" s="96"/>
      <c r="E1108" s="96"/>
      <c r="F1108" s="96"/>
      <c r="G1108" s="163"/>
      <c r="H1108" s="96"/>
      <c r="I1108" s="253"/>
      <c r="J1108" s="96"/>
      <c r="K1108" s="96"/>
      <c r="L1108" s="74"/>
      <c r="M1108" s="24"/>
      <c r="N1108" s="258"/>
      <c r="O1108" s="24"/>
    </row>
    <row r="1109" spans="1:15" ht="15">
      <c r="A1109" s="125"/>
      <c r="B1109" s="103"/>
      <c r="C1109" s="72"/>
      <c r="D1109" s="96"/>
      <c r="E1109" s="96"/>
      <c r="F1109" s="96"/>
      <c r="G1109" s="163"/>
      <c r="H1109" s="96"/>
      <c r="I1109" s="253"/>
      <c r="J1109" s="96"/>
      <c r="K1109" s="96"/>
      <c r="L1109" s="74"/>
      <c r="M1109" s="24"/>
      <c r="N1109" s="258"/>
      <c r="O1109" s="24"/>
    </row>
    <row r="1110" spans="1:15" ht="15">
      <c r="A1110" s="125"/>
      <c r="B1110" s="103"/>
      <c r="C1110" s="72"/>
      <c r="D1110" s="96"/>
      <c r="E1110" s="96"/>
      <c r="F1110" s="96"/>
      <c r="G1110" s="163"/>
      <c r="H1110" s="96"/>
      <c r="I1110" s="253"/>
      <c r="J1110" s="96"/>
      <c r="K1110" s="96"/>
      <c r="L1110" s="74"/>
      <c r="M1110" s="24"/>
      <c r="N1110" s="258"/>
      <c r="O1110" s="24"/>
    </row>
    <row r="1111" spans="1:15" ht="15">
      <c r="A1111" s="125"/>
      <c r="B1111" s="103"/>
      <c r="C1111" s="72"/>
      <c r="D1111" s="96"/>
      <c r="E1111" s="96"/>
      <c r="F1111" s="96"/>
      <c r="G1111" s="163"/>
      <c r="H1111" s="96"/>
      <c r="I1111" s="253"/>
      <c r="J1111" s="96"/>
      <c r="K1111" s="96"/>
      <c r="L1111" s="74"/>
      <c r="M1111" s="24"/>
      <c r="N1111" s="258"/>
      <c r="O1111" s="24"/>
    </row>
    <row r="1112" spans="1:15" ht="15">
      <c r="A1112" s="125"/>
      <c r="B1112" s="103"/>
      <c r="C1112" s="72"/>
      <c r="D1112" s="96"/>
      <c r="E1112" s="96"/>
      <c r="F1112" s="96"/>
      <c r="G1112" s="163"/>
      <c r="H1112" s="96"/>
      <c r="I1112" s="253"/>
      <c r="J1112" s="96"/>
      <c r="K1112" s="96"/>
      <c r="L1112" s="74"/>
      <c r="M1112" s="24"/>
      <c r="N1112" s="258"/>
      <c r="O1112" s="24"/>
    </row>
    <row r="1113" spans="1:15" ht="15">
      <c r="A1113" s="125"/>
      <c r="B1113" s="103"/>
      <c r="C1113" s="72"/>
      <c r="D1113" s="96"/>
      <c r="E1113" s="96"/>
      <c r="F1113" s="96"/>
      <c r="G1113" s="163"/>
      <c r="H1113" s="96"/>
      <c r="I1113" s="253"/>
      <c r="J1113" s="96"/>
      <c r="K1113" s="96"/>
      <c r="L1113" s="74"/>
      <c r="M1113" s="24"/>
      <c r="N1113" s="258"/>
      <c r="O1113" s="24"/>
    </row>
    <row r="1114" spans="1:15" ht="15">
      <c r="A1114" s="125"/>
      <c r="B1114" s="103"/>
      <c r="C1114" s="72"/>
      <c r="D1114" s="96"/>
      <c r="E1114" s="96"/>
      <c r="F1114" s="96"/>
      <c r="G1114" s="163"/>
      <c r="H1114" s="96"/>
      <c r="I1114" s="253"/>
      <c r="J1114" s="96"/>
      <c r="K1114" s="96"/>
      <c r="L1114" s="74"/>
      <c r="M1114" s="24"/>
      <c r="N1114" s="258"/>
      <c r="O1114" s="24"/>
    </row>
    <row r="1115" spans="1:15" ht="15">
      <c r="A1115" s="125"/>
      <c r="B1115" s="103"/>
      <c r="C1115" s="72"/>
      <c r="D1115" s="96"/>
      <c r="E1115" s="96"/>
      <c r="F1115" s="96"/>
      <c r="G1115" s="163"/>
      <c r="H1115" s="96"/>
      <c r="I1115" s="253"/>
      <c r="J1115" s="96"/>
      <c r="K1115" s="96"/>
      <c r="L1115" s="74"/>
      <c r="M1115" s="24"/>
      <c r="N1115" s="258"/>
      <c r="O1115" s="24"/>
    </row>
    <row r="1116" spans="1:15" ht="15">
      <c r="A1116" s="125"/>
      <c r="B1116" s="103"/>
      <c r="C1116" s="72"/>
      <c r="D1116" s="96"/>
      <c r="E1116" s="96"/>
      <c r="F1116" s="96"/>
      <c r="G1116" s="163"/>
      <c r="H1116" s="96"/>
      <c r="I1116" s="253"/>
      <c r="J1116" s="96"/>
      <c r="K1116" s="96"/>
      <c r="L1116" s="74"/>
      <c r="M1116" s="24"/>
      <c r="N1116" s="258"/>
      <c r="O1116" s="24"/>
    </row>
    <row r="1117" spans="1:15" ht="15">
      <c r="A1117" s="125"/>
      <c r="B1117" s="103"/>
      <c r="C1117" s="72"/>
      <c r="D1117" s="96"/>
      <c r="E1117" s="96"/>
      <c r="F1117" s="96"/>
      <c r="G1117" s="163"/>
      <c r="H1117" s="96"/>
      <c r="I1117" s="253"/>
      <c r="J1117" s="96"/>
      <c r="K1117" s="96"/>
      <c r="L1117" s="74"/>
      <c r="M1117" s="24"/>
      <c r="N1117" s="258"/>
      <c r="O1117" s="24"/>
    </row>
    <row r="1118" spans="1:15" ht="15">
      <c r="A1118" s="125"/>
      <c r="B1118" s="103"/>
      <c r="C1118" s="72"/>
      <c r="D1118" s="96"/>
      <c r="E1118" s="96"/>
      <c r="F1118" s="96"/>
      <c r="G1118" s="163"/>
      <c r="H1118" s="96"/>
      <c r="I1118" s="253"/>
      <c r="J1118" s="96"/>
      <c r="K1118" s="96"/>
      <c r="L1118" s="74"/>
      <c r="M1118" s="24"/>
      <c r="N1118" s="258"/>
      <c r="O1118" s="24"/>
    </row>
    <row r="1119" spans="1:15" ht="15">
      <c r="A1119" s="125"/>
      <c r="B1119" s="103"/>
      <c r="C1119" s="72"/>
      <c r="D1119" s="96"/>
      <c r="E1119" s="96"/>
      <c r="F1119" s="96"/>
      <c r="G1119" s="163"/>
      <c r="H1119" s="96"/>
      <c r="I1119" s="253"/>
      <c r="J1119" s="96"/>
      <c r="K1119" s="96"/>
      <c r="L1119" s="74"/>
      <c r="M1119" s="24"/>
      <c r="N1119" s="258"/>
      <c r="O1119" s="24"/>
    </row>
    <row r="1120" spans="1:15" ht="15">
      <c r="A1120" s="125"/>
      <c r="B1120" s="103"/>
      <c r="C1120" s="72"/>
      <c r="D1120" s="96"/>
      <c r="E1120" s="96"/>
      <c r="F1120" s="96"/>
      <c r="G1120" s="163"/>
      <c r="H1120" s="96"/>
      <c r="I1120" s="253"/>
      <c r="J1120" s="96"/>
      <c r="K1120" s="96"/>
      <c r="L1120" s="74"/>
      <c r="M1120" s="24"/>
      <c r="N1120" s="258"/>
      <c r="O1120" s="24"/>
    </row>
    <row r="1121" spans="1:15" ht="15">
      <c r="A1121" s="125"/>
      <c r="B1121" s="103"/>
      <c r="C1121" s="72"/>
      <c r="D1121" s="96"/>
      <c r="E1121" s="96"/>
      <c r="F1121" s="96"/>
      <c r="G1121" s="163"/>
      <c r="H1121" s="96"/>
      <c r="I1121" s="253"/>
      <c r="J1121" s="96"/>
      <c r="K1121" s="96"/>
      <c r="L1121" s="74"/>
      <c r="M1121" s="24"/>
      <c r="N1121" s="258"/>
      <c r="O1121" s="24"/>
    </row>
    <row r="1122" spans="1:15" ht="15">
      <c r="A1122" s="125"/>
      <c r="B1122" s="103"/>
      <c r="C1122" s="72"/>
      <c r="D1122" s="96"/>
      <c r="E1122" s="96"/>
      <c r="F1122" s="96"/>
      <c r="G1122" s="163"/>
      <c r="H1122" s="96"/>
      <c r="I1122" s="253"/>
      <c r="J1122" s="96"/>
      <c r="K1122" s="96"/>
      <c r="L1122" s="74"/>
      <c r="M1122" s="24"/>
      <c r="N1122" s="258"/>
      <c r="O1122" s="24"/>
    </row>
    <row r="1123" spans="1:15" ht="15">
      <c r="A1123" s="125"/>
      <c r="B1123" s="103"/>
      <c r="C1123" s="72"/>
      <c r="D1123" s="96"/>
      <c r="E1123" s="96"/>
      <c r="F1123" s="96"/>
      <c r="G1123" s="163"/>
      <c r="H1123" s="96"/>
      <c r="I1123" s="253"/>
      <c r="J1123" s="96"/>
      <c r="K1123" s="96"/>
      <c r="L1123" s="74"/>
      <c r="M1123" s="24"/>
      <c r="N1123" s="258"/>
      <c r="O1123" s="24"/>
    </row>
    <row r="1124" spans="1:15" ht="15">
      <c r="A1124" s="125"/>
      <c r="B1124" s="103"/>
      <c r="C1124" s="72"/>
      <c r="D1124" s="96"/>
      <c r="E1124" s="96"/>
      <c r="F1124" s="96"/>
      <c r="G1124" s="163"/>
      <c r="H1124" s="96"/>
      <c r="I1124" s="253"/>
      <c r="J1124" s="96"/>
      <c r="K1124" s="96"/>
      <c r="L1124" s="74"/>
      <c r="M1124" s="24"/>
      <c r="N1124" s="258"/>
      <c r="O1124" s="24"/>
    </row>
    <row r="1125" spans="1:15" ht="15">
      <c r="A1125" s="125"/>
      <c r="B1125" s="103"/>
      <c r="C1125" s="72"/>
      <c r="D1125" s="96"/>
      <c r="E1125" s="96"/>
      <c r="F1125" s="96"/>
      <c r="G1125" s="163"/>
      <c r="H1125" s="96"/>
      <c r="I1125" s="253"/>
      <c r="J1125" s="96"/>
      <c r="K1125" s="96"/>
      <c r="L1125" s="74"/>
      <c r="M1125" s="24"/>
      <c r="N1125" s="258"/>
      <c r="O1125" s="24"/>
    </row>
    <row r="1126" spans="1:15" ht="15">
      <c r="A1126" s="125"/>
      <c r="B1126" s="103"/>
      <c r="C1126" s="72"/>
      <c r="D1126" s="96"/>
      <c r="E1126" s="96"/>
      <c r="F1126" s="96"/>
      <c r="G1126" s="163"/>
      <c r="H1126" s="96"/>
      <c r="I1126" s="253"/>
      <c r="J1126" s="96"/>
      <c r="K1126" s="96"/>
      <c r="L1126" s="74"/>
      <c r="M1126" s="24"/>
      <c r="N1126" s="258"/>
      <c r="O1126" s="24"/>
    </row>
    <row r="1127" spans="1:15" ht="15">
      <c r="A1127" s="125"/>
      <c r="B1127" s="103"/>
      <c r="C1127" s="72"/>
      <c r="D1127" s="96"/>
      <c r="E1127" s="96"/>
      <c r="F1127" s="96"/>
      <c r="G1127" s="163"/>
      <c r="H1127" s="96"/>
      <c r="I1127" s="253"/>
      <c r="J1127" s="96"/>
      <c r="K1127" s="96"/>
      <c r="L1127" s="74"/>
      <c r="M1127" s="24"/>
      <c r="N1127" s="258"/>
      <c r="O1127" s="24"/>
    </row>
    <row r="1128" spans="1:15" ht="15">
      <c r="A1128" s="125"/>
      <c r="B1128" s="103"/>
      <c r="C1128" s="72"/>
      <c r="D1128" s="96"/>
      <c r="E1128" s="96"/>
      <c r="F1128" s="96"/>
      <c r="G1128" s="163"/>
      <c r="H1128" s="96"/>
      <c r="I1128" s="253"/>
      <c r="J1128" s="96"/>
      <c r="K1128" s="96"/>
      <c r="L1128" s="74"/>
      <c r="M1128" s="24"/>
      <c r="N1128" s="258"/>
      <c r="O1128" s="24"/>
    </row>
    <row r="1129" spans="1:15" ht="15">
      <c r="A1129" s="125"/>
      <c r="B1129" s="103"/>
      <c r="C1129" s="72"/>
      <c r="D1129" s="96"/>
      <c r="E1129" s="96"/>
      <c r="F1129" s="96"/>
      <c r="G1129" s="163"/>
      <c r="H1129" s="96"/>
      <c r="I1129" s="253"/>
      <c r="J1129" s="96"/>
      <c r="K1129" s="96"/>
      <c r="L1129" s="74"/>
      <c r="M1129" s="24"/>
      <c r="N1129" s="258"/>
      <c r="O1129" s="24"/>
    </row>
    <row r="1130" spans="1:15" ht="15">
      <c r="A1130" s="125"/>
      <c r="B1130" s="103"/>
      <c r="C1130" s="72"/>
      <c r="D1130" s="96"/>
      <c r="E1130" s="96"/>
      <c r="F1130" s="96"/>
      <c r="G1130" s="163"/>
      <c r="H1130" s="96"/>
      <c r="I1130" s="253"/>
      <c r="J1130" s="96"/>
      <c r="K1130" s="96"/>
      <c r="L1130" s="74"/>
      <c r="M1130" s="24"/>
      <c r="N1130" s="258"/>
      <c r="O1130" s="24"/>
    </row>
    <row r="1131" spans="1:15" ht="15">
      <c r="A1131" s="125"/>
      <c r="B1131" s="103"/>
      <c r="C1131" s="72"/>
      <c r="D1131" s="96"/>
      <c r="E1131" s="96"/>
      <c r="F1131" s="96"/>
      <c r="G1131" s="163"/>
      <c r="H1131" s="96"/>
      <c r="I1131" s="253"/>
      <c r="J1131" s="96"/>
      <c r="K1131" s="96"/>
      <c r="L1131" s="74"/>
      <c r="M1131" s="24"/>
      <c r="N1131" s="258"/>
      <c r="O1131" s="24"/>
    </row>
    <row r="1132" spans="1:15" ht="15">
      <c r="A1132" s="125"/>
      <c r="B1132" s="103"/>
      <c r="C1132" s="72"/>
      <c r="D1132" s="96"/>
      <c r="E1132" s="96"/>
      <c r="F1132" s="96"/>
      <c r="G1132" s="163"/>
      <c r="H1132" s="96"/>
      <c r="I1132" s="253"/>
      <c r="J1132" s="96"/>
      <c r="K1132" s="96"/>
      <c r="L1132" s="74"/>
      <c r="M1132" s="24"/>
      <c r="N1132" s="258"/>
      <c r="O1132" s="24"/>
    </row>
    <row r="1133" spans="1:15" ht="15">
      <c r="A1133" s="125"/>
      <c r="B1133" s="103"/>
      <c r="C1133" s="72"/>
      <c r="D1133" s="96"/>
      <c r="E1133" s="96"/>
      <c r="F1133" s="96"/>
      <c r="G1133" s="163"/>
      <c r="H1133" s="96"/>
      <c r="I1133" s="253"/>
      <c r="J1133" s="96"/>
      <c r="K1133" s="96"/>
      <c r="L1133" s="74"/>
      <c r="M1133" s="24"/>
      <c r="N1133" s="258"/>
      <c r="O1133" s="24"/>
    </row>
    <row r="1134" spans="1:15" ht="15">
      <c r="A1134" s="125"/>
      <c r="B1134" s="103"/>
      <c r="C1134" s="72"/>
      <c r="D1134" s="96"/>
      <c r="E1134" s="96"/>
      <c r="F1134" s="96"/>
      <c r="G1134" s="163"/>
      <c r="H1134" s="96"/>
      <c r="I1134" s="253"/>
      <c r="J1134" s="96"/>
      <c r="K1134" s="96"/>
      <c r="L1134" s="74"/>
      <c r="M1134" s="24"/>
      <c r="N1134" s="258"/>
      <c r="O1134" s="24"/>
    </row>
    <row r="1135" spans="1:15" ht="15">
      <c r="A1135" s="125"/>
      <c r="B1135" s="103"/>
      <c r="C1135" s="72"/>
      <c r="D1135" s="96"/>
      <c r="E1135" s="96"/>
      <c r="F1135" s="96"/>
      <c r="G1135" s="163"/>
      <c r="H1135" s="96"/>
      <c r="I1135" s="253"/>
      <c r="J1135" s="96"/>
      <c r="K1135" s="96"/>
      <c r="L1135" s="74"/>
      <c r="M1135" s="24"/>
      <c r="N1135" s="258"/>
      <c r="O1135" s="24"/>
    </row>
    <row r="1136" spans="1:15" ht="15">
      <c r="A1136" s="125"/>
      <c r="B1136" s="103"/>
      <c r="C1136" s="72"/>
      <c r="D1136" s="96"/>
      <c r="E1136" s="96"/>
      <c r="F1136" s="96"/>
      <c r="G1136" s="163"/>
      <c r="H1136" s="96"/>
      <c r="I1136" s="253"/>
      <c r="J1136" s="96"/>
      <c r="K1136" s="96"/>
      <c r="L1136" s="74"/>
      <c r="M1136" s="24"/>
      <c r="N1136" s="258"/>
      <c r="O1136" s="24"/>
    </row>
    <row r="1137" spans="1:15" ht="15">
      <c r="A1137" s="125"/>
      <c r="B1137" s="103"/>
      <c r="C1137" s="72"/>
      <c r="D1137" s="96"/>
      <c r="E1137" s="96"/>
      <c r="F1137" s="96"/>
      <c r="G1137" s="163"/>
      <c r="H1137" s="96"/>
      <c r="I1137" s="253"/>
      <c r="J1137" s="96"/>
      <c r="K1137" s="96"/>
      <c r="L1137" s="74"/>
      <c r="M1137" s="24"/>
      <c r="N1137" s="258"/>
      <c r="O1137" s="24"/>
    </row>
    <row r="1138" spans="1:15" ht="15">
      <c r="A1138" s="125"/>
      <c r="B1138" s="103"/>
      <c r="C1138" s="72"/>
      <c r="D1138" s="96"/>
      <c r="E1138" s="96"/>
      <c r="F1138" s="96"/>
      <c r="G1138" s="163"/>
      <c r="H1138" s="96"/>
      <c r="I1138" s="253"/>
      <c r="J1138" s="96"/>
      <c r="K1138" s="96"/>
      <c r="L1138" s="74"/>
      <c r="M1138" s="24"/>
      <c r="N1138" s="258"/>
      <c r="O1138" s="24"/>
    </row>
    <row r="1139" spans="1:15" ht="15">
      <c r="A1139" s="125"/>
      <c r="B1139" s="103"/>
      <c r="C1139" s="72"/>
      <c r="D1139" s="96"/>
      <c r="E1139" s="96"/>
      <c r="F1139" s="96"/>
      <c r="G1139" s="163"/>
      <c r="H1139" s="96"/>
      <c r="I1139" s="253"/>
      <c r="J1139" s="96"/>
      <c r="K1139" s="96"/>
      <c r="L1139" s="74"/>
      <c r="M1139" s="24"/>
      <c r="N1139" s="258"/>
      <c r="O1139" s="24"/>
    </row>
    <row r="1140" spans="1:15" ht="15">
      <c r="A1140" s="125"/>
      <c r="B1140" s="103"/>
      <c r="C1140" s="72"/>
      <c r="D1140" s="96"/>
      <c r="E1140" s="96"/>
      <c r="F1140" s="96"/>
      <c r="G1140" s="163"/>
      <c r="H1140" s="96"/>
      <c r="I1140" s="253"/>
      <c r="J1140" s="96"/>
      <c r="K1140" s="96"/>
      <c r="L1140" s="74"/>
      <c r="M1140" s="24"/>
      <c r="N1140" s="258"/>
      <c r="O1140" s="24"/>
    </row>
    <row r="1141" spans="1:15" ht="15">
      <c r="A1141" s="125"/>
      <c r="B1141" s="103"/>
      <c r="C1141" s="72"/>
      <c r="D1141" s="96"/>
      <c r="E1141" s="96"/>
      <c r="F1141" s="96"/>
      <c r="G1141" s="163"/>
      <c r="H1141" s="96"/>
      <c r="I1141" s="253"/>
      <c r="J1141" s="96"/>
      <c r="K1141" s="96"/>
      <c r="L1141" s="74"/>
      <c r="M1141" s="24"/>
      <c r="N1141" s="258"/>
      <c r="O1141" s="24"/>
    </row>
    <row r="1142" spans="1:15" ht="15">
      <c r="A1142" s="125"/>
      <c r="B1142" s="103"/>
      <c r="C1142" s="72"/>
      <c r="D1142" s="96"/>
      <c r="E1142" s="96"/>
      <c r="F1142" s="96"/>
      <c r="G1142" s="163"/>
      <c r="H1142" s="96"/>
      <c r="I1142" s="253"/>
      <c r="J1142" s="96"/>
      <c r="K1142" s="96"/>
      <c r="L1142" s="74"/>
      <c r="M1142" s="24"/>
      <c r="N1142" s="258"/>
      <c r="O1142" s="24"/>
    </row>
    <row r="1143" spans="1:15" ht="15">
      <c r="A1143" s="125"/>
      <c r="B1143" s="103"/>
      <c r="C1143" s="72"/>
      <c r="D1143" s="96"/>
      <c r="E1143" s="96"/>
      <c r="F1143" s="96"/>
      <c r="G1143" s="163"/>
      <c r="H1143" s="96"/>
      <c r="I1143" s="253"/>
      <c r="J1143" s="96"/>
      <c r="K1143" s="96"/>
      <c r="L1143" s="74"/>
      <c r="M1143" s="24"/>
      <c r="N1143" s="258"/>
      <c r="O1143" s="24"/>
    </row>
    <row r="1144" spans="1:15" ht="15">
      <c r="A1144" s="125"/>
      <c r="B1144" s="103"/>
      <c r="C1144" s="72"/>
      <c r="D1144" s="96"/>
      <c r="E1144" s="96"/>
      <c r="F1144" s="96"/>
      <c r="G1144" s="163"/>
      <c r="H1144" s="96"/>
      <c r="I1144" s="253"/>
      <c r="J1144" s="96"/>
      <c r="K1144" s="96"/>
      <c r="L1144" s="74"/>
      <c r="M1144" s="24"/>
      <c r="N1144" s="258"/>
      <c r="O1144" s="24"/>
    </row>
    <row r="1145" spans="1:15" ht="15">
      <c r="A1145" s="125"/>
      <c r="B1145" s="103"/>
      <c r="C1145" s="72"/>
      <c r="D1145" s="96"/>
      <c r="E1145" s="96"/>
      <c r="F1145" s="96"/>
      <c r="G1145" s="163"/>
      <c r="H1145" s="96"/>
      <c r="I1145" s="253"/>
      <c r="J1145" s="96"/>
      <c r="K1145" s="96"/>
      <c r="L1145" s="74"/>
      <c r="M1145" s="24"/>
      <c r="N1145" s="258"/>
      <c r="O1145" s="24"/>
    </row>
    <row r="1146" spans="1:15" ht="15">
      <c r="A1146" s="125"/>
      <c r="B1146" s="103"/>
      <c r="C1146" s="72"/>
      <c r="D1146" s="96"/>
      <c r="E1146" s="96"/>
      <c r="F1146" s="96"/>
      <c r="G1146" s="163"/>
      <c r="H1146" s="96"/>
      <c r="I1146" s="253"/>
      <c r="J1146" s="96"/>
      <c r="K1146" s="96"/>
      <c r="L1146" s="74"/>
      <c r="M1146" s="24"/>
      <c r="N1146" s="258"/>
      <c r="O1146" s="24"/>
    </row>
    <row r="1147" spans="1:15" ht="15">
      <c r="A1147" s="125"/>
      <c r="B1147" s="103"/>
      <c r="C1147" s="72"/>
      <c r="D1147" s="96"/>
      <c r="E1147" s="96"/>
      <c r="F1147" s="96"/>
      <c r="G1147" s="163"/>
      <c r="H1147" s="96"/>
      <c r="I1147" s="253"/>
      <c r="J1147" s="96"/>
      <c r="K1147" s="96"/>
      <c r="L1147" s="74"/>
      <c r="M1147" s="24"/>
      <c r="N1147" s="258"/>
      <c r="O1147" s="24"/>
    </row>
    <row r="1148" spans="1:15" ht="15">
      <c r="A1148" s="125"/>
      <c r="B1148" s="103"/>
      <c r="C1148" s="72"/>
      <c r="D1148" s="96"/>
      <c r="E1148" s="96"/>
      <c r="F1148" s="96"/>
      <c r="G1148" s="163"/>
      <c r="H1148" s="96"/>
      <c r="I1148" s="253"/>
      <c r="J1148" s="96"/>
      <c r="K1148" s="96"/>
      <c r="L1148" s="74"/>
      <c r="M1148" s="24"/>
      <c r="N1148" s="258"/>
      <c r="O1148" s="24"/>
    </row>
    <row r="1149" spans="1:15" ht="15">
      <c r="A1149" s="125"/>
      <c r="B1149" s="103"/>
      <c r="C1149" s="72"/>
      <c r="D1149" s="96"/>
      <c r="E1149" s="96"/>
      <c r="F1149" s="96"/>
      <c r="G1149" s="163"/>
      <c r="H1149" s="96"/>
      <c r="I1149" s="253"/>
      <c r="J1149" s="96"/>
      <c r="K1149" s="96"/>
      <c r="L1149" s="74"/>
      <c r="M1149" s="24"/>
      <c r="N1149" s="258"/>
      <c r="O1149" s="24"/>
    </row>
    <row r="1150" spans="1:15" ht="15">
      <c r="A1150" s="125"/>
      <c r="B1150" s="103"/>
      <c r="C1150" s="72"/>
      <c r="D1150" s="96"/>
      <c r="E1150" s="96"/>
      <c r="F1150" s="96"/>
      <c r="G1150" s="163"/>
      <c r="H1150" s="96"/>
      <c r="I1150" s="253"/>
      <c r="J1150" s="96"/>
      <c r="K1150" s="96"/>
      <c r="L1150" s="74"/>
      <c r="M1150" s="24"/>
      <c r="N1150" s="258"/>
      <c r="O1150" s="24"/>
    </row>
    <row r="1151" spans="1:15" ht="15">
      <c r="A1151" s="125"/>
      <c r="B1151" s="103"/>
      <c r="C1151" s="72"/>
      <c r="D1151" s="96"/>
      <c r="E1151" s="96"/>
      <c r="F1151" s="96"/>
      <c r="G1151" s="163"/>
      <c r="H1151" s="96"/>
      <c r="I1151" s="253"/>
      <c r="J1151" s="96"/>
      <c r="K1151" s="96"/>
      <c r="L1151" s="74"/>
      <c r="M1151" s="24"/>
      <c r="N1151" s="258"/>
      <c r="O1151" s="24"/>
    </row>
    <row r="1152" spans="1:15" ht="15">
      <c r="A1152" s="125"/>
      <c r="B1152" s="103"/>
      <c r="C1152" s="72"/>
      <c r="D1152" s="96"/>
      <c r="E1152" s="96"/>
      <c r="F1152" s="96"/>
      <c r="G1152" s="163"/>
      <c r="H1152" s="96"/>
      <c r="I1152" s="253"/>
      <c r="J1152" s="96"/>
      <c r="K1152" s="96"/>
      <c r="L1152" s="74"/>
      <c r="M1152" s="24"/>
      <c r="N1152" s="258"/>
      <c r="O1152" s="24"/>
    </row>
    <row r="1153" spans="1:15" ht="15">
      <c r="A1153" s="125"/>
      <c r="B1153" s="103"/>
      <c r="C1153" s="72"/>
      <c r="D1153" s="96"/>
      <c r="E1153" s="96"/>
      <c r="F1153" s="96"/>
      <c r="G1153" s="163"/>
      <c r="H1153" s="96"/>
      <c r="I1153" s="253"/>
      <c r="J1153" s="96"/>
      <c r="K1153" s="96"/>
      <c r="L1153" s="74"/>
      <c r="M1153" s="24"/>
      <c r="N1153" s="258"/>
      <c r="O1153" s="24"/>
    </row>
    <row r="1154" spans="1:15" ht="15">
      <c r="A1154" s="125"/>
      <c r="B1154" s="103"/>
      <c r="C1154" s="72"/>
      <c r="D1154" s="96"/>
      <c r="E1154" s="96"/>
      <c r="F1154" s="96"/>
      <c r="G1154" s="163"/>
      <c r="H1154" s="96"/>
      <c r="I1154" s="253"/>
      <c r="J1154" s="96"/>
      <c r="K1154" s="96"/>
      <c r="L1154" s="74"/>
      <c r="M1154" s="24"/>
      <c r="N1154" s="258"/>
      <c r="O1154" s="24"/>
    </row>
    <row r="1155" spans="1:15" ht="15">
      <c r="A1155" s="125"/>
      <c r="B1155" s="103"/>
      <c r="C1155" s="72"/>
      <c r="D1155" s="96"/>
      <c r="E1155" s="96"/>
      <c r="F1155" s="96"/>
      <c r="G1155" s="163"/>
      <c r="H1155" s="96"/>
      <c r="I1155" s="253"/>
      <c r="J1155" s="96"/>
      <c r="K1155" s="96"/>
      <c r="L1155" s="74"/>
      <c r="M1155" s="24"/>
      <c r="N1155" s="258"/>
      <c r="O1155" s="24"/>
    </row>
    <row r="1156" spans="1:15" ht="15">
      <c r="A1156" s="125"/>
      <c r="B1156" s="103"/>
      <c r="C1156" s="72"/>
      <c r="D1156" s="96"/>
      <c r="E1156" s="96"/>
      <c r="F1156" s="96"/>
      <c r="G1156" s="163"/>
      <c r="H1156" s="96"/>
      <c r="I1156" s="253"/>
      <c r="J1156" s="96"/>
      <c r="K1156" s="96"/>
      <c r="L1156" s="74"/>
      <c r="M1156" s="24"/>
      <c r="N1156" s="258"/>
      <c r="O1156" s="24"/>
    </row>
    <row r="1157" spans="1:15" ht="15">
      <c r="A1157" s="125"/>
      <c r="B1157" s="103"/>
      <c r="C1157" s="72"/>
      <c r="D1157" s="96"/>
      <c r="E1157" s="96"/>
      <c r="F1157" s="96"/>
      <c r="G1157" s="163"/>
      <c r="H1157" s="96"/>
      <c r="I1157" s="253"/>
      <c r="J1157" s="96"/>
      <c r="K1157" s="96"/>
      <c r="L1157" s="74"/>
      <c r="M1157" s="24"/>
      <c r="N1157" s="258"/>
      <c r="O1157" s="24"/>
    </row>
    <row r="1158" spans="1:15" ht="15">
      <c r="A1158" s="125"/>
      <c r="B1158" s="103"/>
      <c r="C1158" s="72"/>
      <c r="D1158" s="96"/>
      <c r="E1158" s="96"/>
      <c r="F1158" s="96"/>
      <c r="G1158" s="163"/>
      <c r="H1158" s="96"/>
      <c r="I1158" s="253"/>
      <c r="J1158" s="96"/>
      <c r="K1158" s="96"/>
      <c r="L1158" s="74"/>
      <c r="M1158" s="24"/>
      <c r="N1158" s="258"/>
      <c r="O1158" s="24"/>
    </row>
    <row r="1159" spans="1:15" ht="15">
      <c r="A1159" s="125"/>
      <c r="B1159" s="103"/>
      <c r="C1159" s="72"/>
      <c r="D1159" s="96"/>
      <c r="E1159" s="96"/>
      <c r="F1159" s="96"/>
      <c r="G1159" s="163"/>
      <c r="H1159" s="96"/>
      <c r="I1159" s="253"/>
      <c r="J1159" s="96"/>
      <c r="K1159" s="96"/>
      <c r="L1159" s="74"/>
      <c r="M1159" s="24"/>
      <c r="N1159" s="258"/>
      <c r="O1159" s="24"/>
    </row>
    <row r="1160" spans="1:15" ht="15">
      <c r="A1160" s="125"/>
      <c r="B1160" s="103"/>
      <c r="C1160" s="72"/>
      <c r="D1160" s="96"/>
      <c r="E1160" s="96"/>
      <c r="F1160" s="96"/>
      <c r="G1160" s="163"/>
      <c r="H1160" s="96"/>
      <c r="I1160" s="253"/>
      <c r="J1160" s="96"/>
      <c r="K1160" s="96"/>
      <c r="L1160" s="74"/>
      <c r="M1160" s="24"/>
      <c r="N1160" s="258"/>
      <c r="O1160" s="24"/>
    </row>
    <row r="1161" spans="1:15" ht="15">
      <c r="A1161" s="125"/>
      <c r="B1161" s="103"/>
      <c r="C1161" s="72"/>
      <c r="D1161" s="96"/>
      <c r="E1161" s="96"/>
      <c r="F1161" s="96"/>
      <c r="G1161" s="163"/>
      <c r="H1161" s="96"/>
      <c r="I1161" s="253"/>
      <c r="J1161" s="96"/>
      <c r="K1161" s="96"/>
      <c r="L1161" s="74"/>
      <c r="M1161" s="24"/>
      <c r="N1161" s="258"/>
      <c r="O1161" s="24"/>
    </row>
    <row r="1162" spans="1:15" ht="15">
      <c r="A1162" s="125"/>
      <c r="B1162" s="103"/>
      <c r="C1162" s="72"/>
      <c r="D1162" s="96"/>
      <c r="E1162" s="96"/>
      <c r="F1162" s="96"/>
      <c r="G1162" s="163"/>
      <c r="H1162" s="96"/>
      <c r="I1162" s="253"/>
      <c r="J1162" s="96"/>
      <c r="K1162" s="96"/>
      <c r="L1162" s="74"/>
      <c r="M1162" s="24"/>
      <c r="N1162" s="258"/>
      <c r="O1162" s="24"/>
    </row>
    <row r="1163" spans="1:15" ht="15">
      <c r="A1163" s="125"/>
      <c r="B1163" s="103"/>
      <c r="C1163" s="72"/>
      <c r="D1163" s="96"/>
      <c r="E1163" s="96"/>
      <c r="F1163" s="96"/>
      <c r="G1163" s="163"/>
      <c r="H1163" s="96"/>
      <c r="I1163" s="253"/>
      <c r="J1163" s="96"/>
      <c r="K1163" s="96"/>
      <c r="L1163" s="74"/>
      <c r="M1163" s="24"/>
      <c r="N1163" s="258"/>
      <c r="O1163" s="24"/>
    </row>
    <row r="1164" spans="1:15" ht="15">
      <c r="A1164" s="125"/>
      <c r="B1164" s="103"/>
      <c r="C1164" s="72"/>
      <c r="D1164" s="96"/>
      <c r="E1164" s="96"/>
      <c r="F1164" s="96"/>
      <c r="G1164" s="163"/>
      <c r="H1164" s="96"/>
      <c r="I1164" s="253"/>
      <c r="J1164" s="96"/>
      <c r="K1164" s="96"/>
      <c r="L1164" s="74"/>
      <c r="M1164" s="24"/>
      <c r="N1164" s="258"/>
      <c r="O1164" s="24"/>
    </row>
    <row r="1165" spans="1:15" ht="15">
      <c r="A1165" s="125"/>
      <c r="B1165" s="103"/>
      <c r="C1165" s="72"/>
      <c r="D1165" s="96"/>
      <c r="E1165" s="96"/>
      <c r="F1165" s="96"/>
      <c r="G1165" s="163"/>
      <c r="H1165" s="96"/>
      <c r="I1165" s="253"/>
      <c r="J1165" s="96"/>
      <c r="K1165" s="96"/>
      <c r="L1165" s="74"/>
      <c r="M1165" s="24"/>
      <c r="N1165" s="258"/>
      <c r="O1165" s="24"/>
    </row>
    <row r="1166" spans="1:15" ht="15">
      <c r="A1166" s="125"/>
      <c r="B1166" s="103"/>
      <c r="C1166" s="72"/>
      <c r="D1166" s="96"/>
      <c r="E1166" s="96"/>
      <c r="F1166" s="96"/>
      <c r="G1166" s="163"/>
      <c r="H1166" s="96"/>
      <c r="I1166" s="253"/>
      <c r="J1166" s="96"/>
      <c r="K1166" s="96"/>
      <c r="L1166" s="74"/>
      <c r="M1166" s="24"/>
      <c r="N1166" s="258"/>
      <c r="O1166" s="24"/>
    </row>
    <row r="1167" spans="1:15" ht="15">
      <c r="A1167" s="125"/>
      <c r="B1167" s="103"/>
      <c r="C1167" s="72"/>
      <c r="D1167" s="96"/>
      <c r="E1167" s="96"/>
      <c r="F1167" s="96"/>
      <c r="G1167" s="163"/>
      <c r="H1167" s="96"/>
      <c r="I1167" s="253"/>
      <c r="J1167" s="96"/>
      <c r="K1167" s="96"/>
      <c r="L1167" s="74"/>
      <c r="M1167" s="24"/>
      <c r="N1167" s="258"/>
      <c r="O1167" s="24"/>
    </row>
    <row r="1168" spans="1:15" ht="15">
      <c r="A1168" s="125"/>
      <c r="B1168" s="103"/>
      <c r="C1168" s="72"/>
      <c r="D1168" s="96"/>
      <c r="E1168" s="96"/>
      <c r="F1168" s="96"/>
      <c r="G1168" s="163"/>
      <c r="H1168" s="96"/>
      <c r="I1168" s="253"/>
      <c r="J1168" s="96"/>
      <c r="K1168" s="96"/>
      <c r="L1168" s="74"/>
      <c r="M1168" s="24"/>
      <c r="N1168" s="258"/>
      <c r="O1168" s="24"/>
    </row>
    <row r="1169" spans="1:15" ht="15">
      <c r="A1169" s="125"/>
      <c r="B1169" s="103"/>
      <c r="C1169" s="72"/>
      <c r="D1169" s="96"/>
      <c r="E1169" s="96"/>
      <c r="F1169" s="96"/>
      <c r="G1169" s="163"/>
      <c r="H1169" s="96"/>
      <c r="I1169" s="253"/>
      <c r="J1169" s="96"/>
      <c r="K1169" s="96"/>
      <c r="L1169" s="74"/>
      <c r="M1169" s="24"/>
      <c r="N1169" s="258"/>
      <c r="O1169" s="24"/>
    </row>
    <row r="1170" spans="1:15" ht="15">
      <c r="A1170" s="125"/>
      <c r="B1170" s="103"/>
      <c r="C1170" s="72"/>
      <c r="D1170" s="96"/>
      <c r="E1170" s="96"/>
      <c r="F1170" s="96"/>
      <c r="G1170" s="163"/>
      <c r="H1170" s="96"/>
      <c r="I1170" s="253"/>
      <c r="J1170" s="96"/>
      <c r="K1170" s="96"/>
      <c r="L1170" s="74"/>
      <c r="M1170" s="24"/>
      <c r="N1170" s="258"/>
      <c r="O1170" s="24"/>
    </row>
    <row r="1171" spans="1:15" ht="15">
      <c r="A1171" s="125"/>
      <c r="B1171" s="103"/>
      <c r="C1171" s="72"/>
      <c r="D1171" s="96"/>
      <c r="E1171" s="96"/>
      <c r="F1171" s="96"/>
      <c r="G1171" s="163"/>
      <c r="H1171" s="96"/>
      <c r="I1171" s="253"/>
      <c r="J1171" s="96"/>
      <c r="K1171" s="96"/>
      <c r="L1171" s="74"/>
      <c r="M1171" s="24"/>
      <c r="N1171" s="258"/>
      <c r="O1171" s="24"/>
    </row>
    <row r="1172" spans="1:15" ht="15">
      <c r="A1172" s="125"/>
      <c r="B1172" s="103"/>
      <c r="C1172" s="72"/>
      <c r="D1172" s="96"/>
      <c r="E1172" s="96"/>
      <c r="F1172" s="96"/>
      <c r="G1172" s="163"/>
      <c r="H1172" s="96"/>
      <c r="I1172" s="253"/>
      <c r="J1172" s="96"/>
      <c r="K1172" s="96"/>
      <c r="L1172" s="74"/>
      <c r="M1172" s="24"/>
      <c r="N1172" s="258"/>
      <c r="O1172" s="24"/>
    </row>
    <row r="1173" spans="1:15" ht="15">
      <c r="A1173" s="125"/>
      <c r="B1173" s="103"/>
      <c r="C1173" s="72"/>
      <c r="D1173" s="96"/>
      <c r="E1173" s="96"/>
      <c r="F1173" s="96"/>
      <c r="G1173" s="163"/>
      <c r="H1173" s="96"/>
      <c r="I1173" s="253"/>
      <c r="J1173" s="96"/>
      <c r="K1173" s="96"/>
      <c r="L1173" s="74"/>
      <c r="M1173" s="24"/>
      <c r="N1173" s="258"/>
      <c r="O1173" s="24"/>
    </row>
    <row r="1174" spans="1:15" ht="15">
      <c r="A1174" s="125"/>
      <c r="B1174" s="103"/>
      <c r="C1174" s="72"/>
      <c r="D1174" s="96"/>
      <c r="E1174" s="96"/>
      <c r="F1174" s="96"/>
      <c r="G1174" s="163"/>
      <c r="H1174" s="96"/>
      <c r="I1174" s="253"/>
      <c r="J1174" s="96"/>
      <c r="K1174" s="96"/>
      <c r="L1174" s="74"/>
      <c r="M1174" s="24"/>
      <c r="N1174" s="258"/>
      <c r="O1174" s="24"/>
    </row>
    <row r="1175" spans="1:15" ht="15">
      <c r="A1175" s="125"/>
      <c r="B1175" s="103"/>
      <c r="C1175" s="72"/>
      <c r="D1175" s="96"/>
      <c r="E1175" s="96"/>
      <c r="F1175" s="96"/>
      <c r="G1175" s="163"/>
      <c r="H1175" s="96"/>
      <c r="I1175" s="253"/>
      <c r="J1175" s="96"/>
      <c r="K1175" s="96"/>
      <c r="L1175" s="74"/>
      <c r="M1175" s="24"/>
      <c r="N1175" s="258"/>
      <c r="O1175" s="24"/>
    </row>
    <row r="1176" spans="1:15" ht="15">
      <c r="A1176" s="125"/>
      <c r="B1176" s="103"/>
      <c r="C1176" s="72"/>
      <c r="D1176" s="96"/>
      <c r="E1176" s="96"/>
      <c r="F1176" s="96"/>
      <c r="G1176" s="163"/>
      <c r="H1176" s="96"/>
      <c r="I1176" s="253"/>
      <c r="J1176" s="96"/>
      <c r="K1176" s="96"/>
      <c r="L1176" s="74"/>
      <c r="M1176" s="24"/>
      <c r="N1176" s="258"/>
      <c r="O1176" s="24"/>
    </row>
    <row r="1177" spans="1:15" ht="15">
      <c r="A1177" s="125"/>
      <c r="B1177" s="103"/>
      <c r="C1177" s="72"/>
      <c r="D1177" s="96"/>
      <c r="E1177" s="96"/>
      <c r="F1177" s="96"/>
      <c r="G1177" s="163"/>
      <c r="H1177" s="96"/>
      <c r="I1177" s="253"/>
      <c r="J1177" s="96"/>
      <c r="K1177" s="96"/>
      <c r="L1177" s="74"/>
      <c r="M1177" s="24"/>
      <c r="N1177" s="258"/>
      <c r="O1177" s="24"/>
    </row>
    <row r="1178" spans="1:15" ht="15">
      <c r="A1178" s="125"/>
      <c r="B1178" s="103"/>
      <c r="C1178" s="72"/>
      <c r="D1178" s="96"/>
      <c r="E1178" s="96"/>
      <c r="F1178" s="96"/>
      <c r="G1178" s="163"/>
      <c r="H1178" s="96"/>
      <c r="I1178" s="253"/>
      <c r="J1178" s="96"/>
      <c r="K1178" s="96"/>
      <c r="L1178" s="74"/>
      <c r="M1178" s="24"/>
      <c r="N1178" s="258"/>
      <c r="O1178" s="24"/>
    </row>
    <row r="1179" spans="1:15" ht="15">
      <c r="A1179" s="125"/>
      <c r="B1179" s="103"/>
      <c r="C1179" s="72"/>
      <c r="D1179" s="96"/>
      <c r="E1179" s="96"/>
      <c r="F1179" s="96"/>
      <c r="G1179" s="163"/>
      <c r="H1179" s="96"/>
      <c r="I1179" s="253"/>
      <c r="J1179" s="96"/>
      <c r="K1179" s="96"/>
      <c r="L1179" s="74"/>
      <c r="M1179" s="24"/>
      <c r="N1179" s="258"/>
      <c r="O1179" s="24"/>
    </row>
    <row r="1180" spans="1:15" ht="15">
      <c r="A1180" s="125"/>
      <c r="B1180" s="103"/>
      <c r="C1180" s="72"/>
      <c r="D1180" s="96"/>
      <c r="E1180" s="96"/>
      <c r="F1180" s="96"/>
      <c r="G1180" s="163"/>
      <c r="H1180" s="96"/>
      <c r="I1180" s="253"/>
      <c r="J1180" s="96"/>
      <c r="K1180" s="96"/>
      <c r="L1180" s="74"/>
      <c r="M1180" s="24"/>
      <c r="N1180" s="258"/>
      <c r="O1180" s="24"/>
    </row>
    <row r="1181" spans="1:15" ht="15">
      <c r="A1181" s="125"/>
      <c r="B1181" s="103"/>
      <c r="C1181" s="72"/>
      <c r="D1181" s="96"/>
      <c r="E1181" s="96"/>
      <c r="F1181" s="96"/>
      <c r="G1181" s="163"/>
      <c r="H1181" s="96"/>
      <c r="I1181" s="253"/>
      <c r="J1181" s="96"/>
      <c r="K1181" s="96"/>
      <c r="L1181" s="74"/>
      <c r="M1181" s="24"/>
      <c r="N1181" s="258"/>
      <c r="O1181" s="24"/>
    </row>
    <row r="1182" spans="1:15" ht="15">
      <c r="A1182" s="125"/>
      <c r="B1182" s="103"/>
      <c r="C1182" s="72"/>
      <c r="D1182" s="96"/>
      <c r="E1182" s="96"/>
      <c r="F1182" s="96"/>
      <c r="G1182" s="163"/>
      <c r="H1182" s="96"/>
      <c r="I1182" s="253"/>
      <c r="J1182" s="96"/>
      <c r="K1182" s="96"/>
      <c r="L1182" s="74"/>
      <c r="M1182" s="24"/>
      <c r="N1182" s="258"/>
      <c r="O1182" s="24"/>
    </row>
    <row r="1183" spans="1:15" ht="15">
      <c r="A1183" s="125"/>
      <c r="B1183" s="103"/>
      <c r="C1183" s="72"/>
      <c r="D1183" s="96"/>
      <c r="E1183" s="96"/>
      <c r="F1183" s="96"/>
      <c r="G1183" s="163"/>
      <c r="H1183" s="96"/>
      <c r="I1183" s="253"/>
      <c r="J1183" s="96"/>
      <c r="K1183" s="96"/>
      <c r="L1183" s="74"/>
      <c r="M1183" s="24"/>
      <c r="N1183" s="258"/>
      <c r="O1183" s="24"/>
    </row>
    <row r="1184" spans="1:15" ht="15">
      <c r="A1184" s="125"/>
      <c r="B1184" s="103"/>
      <c r="C1184" s="72"/>
      <c r="D1184" s="96"/>
      <c r="E1184" s="96"/>
      <c r="F1184" s="96"/>
      <c r="G1184" s="163"/>
      <c r="H1184" s="96"/>
      <c r="I1184" s="253"/>
      <c r="J1184" s="96"/>
      <c r="K1184" s="96"/>
      <c r="L1184" s="74"/>
      <c r="M1184" s="24"/>
      <c r="N1184" s="258"/>
      <c r="O1184" s="24"/>
    </row>
    <row r="1185" spans="1:15" ht="15">
      <c r="A1185" s="125"/>
      <c r="B1185" s="103"/>
      <c r="C1185" s="72"/>
      <c r="D1185" s="96"/>
      <c r="E1185" s="96"/>
      <c r="F1185" s="96"/>
      <c r="G1185" s="163"/>
      <c r="H1185" s="96"/>
      <c r="I1185" s="253"/>
      <c r="J1185" s="96"/>
      <c r="K1185" s="96"/>
      <c r="L1185" s="74"/>
      <c r="M1185" s="24"/>
      <c r="N1185" s="258"/>
      <c r="O1185" s="24"/>
    </row>
    <row r="1186" spans="1:15" ht="15">
      <c r="A1186" s="125"/>
      <c r="B1186" s="103"/>
      <c r="C1186" s="72"/>
      <c r="D1186" s="96"/>
      <c r="E1186" s="96"/>
      <c r="F1186" s="96"/>
      <c r="G1186" s="163"/>
      <c r="H1186" s="96"/>
      <c r="I1186" s="253"/>
      <c r="J1186" s="96"/>
      <c r="K1186" s="96"/>
      <c r="L1186" s="74"/>
      <c r="M1186" s="24"/>
      <c r="N1186" s="258"/>
      <c r="O1186" s="24"/>
    </row>
    <row r="1187" spans="1:15" ht="15">
      <c r="A1187" s="125"/>
      <c r="B1187" s="103"/>
      <c r="C1187" s="72"/>
      <c r="D1187" s="96"/>
      <c r="E1187" s="96"/>
      <c r="F1187" s="96"/>
      <c r="G1187" s="163"/>
      <c r="H1187" s="96"/>
      <c r="I1187" s="253"/>
      <c r="J1187" s="96"/>
      <c r="K1187" s="96"/>
      <c r="L1187" s="74"/>
      <c r="M1187" s="24"/>
      <c r="N1187" s="258"/>
      <c r="O1187" s="24"/>
    </row>
    <row r="1188" spans="1:15" ht="15">
      <c r="A1188" s="125"/>
      <c r="B1188" s="103"/>
      <c r="C1188" s="72"/>
      <c r="D1188" s="96"/>
      <c r="E1188" s="96"/>
      <c r="F1188" s="96"/>
      <c r="G1188" s="163"/>
      <c r="H1188" s="96"/>
      <c r="I1188" s="253"/>
      <c r="J1188" s="96"/>
      <c r="K1188" s="96"/>
      <c r="L1188" s="74"/>
      <c r="M1188" s="24"/>
      <c r="N1188" s="258"/>
      <c r="O1188" s="24"/>
    </row>
    <row r="1189" spans="1:15" ht="15">
      <c r="A1189" s="125"/>
      <c r="B1189" s="103"/>
      <c r="C1189" s="72"/>
      <c r="D1189" s="96"/>
      <c r="E1189" s="96"/>
      <c r="F1189" s="96"/>
      <c r="G1189" s="163"/>
      <c r="H1189" s="96"/>
      <c r="I1189" s="253"/>
      <c r="J1189" s="96"/>
      <c r="K1189" s="96"/>
      <c r="L1189" s="74"/>
      <c r="M1189" s="24"/>
      <c r="N1189" s="258"/>
      <c r="O1189" s="24"/>
    </row>
    <row r="1190" spans="1:15" ht="15">
      <c r="A1190" s="125"/>
      <c r="B1190" s="103"/>
      <c r="C1190" s="72"/>
      <c r="D1190" s="96"/>
      <c r="E1190" s="96"/>
      <c r="F1190" s="96"/>
      <c r="G1190" s="163"/>
      <c r="H1190" s="96"/>
      <c r="I1190" s="253"/>
      <c r="J1190" s="96"/>
      <c r="K1190" s="96"/>
      <c r="L1190" s="74"/>
      <c r="M1190" s="24"/>
      <c r="N1190" s="258"/>
      <c r="O1190" s="24"/>
    </row>
    <row r="1191" spans="1:15" ht="15">
      <c r="A1191" s="125"/>
      <c r="B1191" s="103"/>
      <c r="C1191" s="72"/>
      <c r="D1191" s="96"/>
      <c r="E1191" s="96"/>
      <c r="F1191" s="96"/>
      <c r="G1191" s="163"/>
      <c r="H1191" s="96"/>
      <c r="I1191" s="253"/>
      <c r="J1191" s="96"/>
      <c r="K1191" s="96"/>
      <c r="L1191" s="74"/>
      <c r="M1191" s="24"/>
      <c r="N1191" s="258"/>
      <c r="O1191" s="24"/>
    </row>
    <row r="1192" spans="1:15" ht="15">
      <c r="A1192" s="125"/>
      <c r="B1192" s="103"/>
      <c r="C1192" s="72"/>
      <c r="D1192" s="96"/>
      <c r="E1192" s="96"/>
      <c r="F1192" s="96"/>
      <c r="G1192" s="163"/>
      <c r="H1192" s="96"/>
      <c r="I1192" s="253"/>
      <c r="J1192" s="96"/>
      <c r="K1192" s="96"/>
      <c r="L1192" s="74"/>
      <c r="M1192" s="24"/>
      <c r="N1192" s="258"/>
      <c r="O1192" s="24"/>
    </row>
    <row r="1193" spans="1:15" ht="15">
      <c r="A1193" s="125"/>
      <c r="B1193" s="103"/>
      <c r="C1193" s="72"/>
      <c r="D1193" s="96"/>
      <c r="E1193" s="96"/>
      <c r="F1193" s="96"/>
      <c r="G1193" s="163"/>
      <c r="H1193" s="96"/>
      <c r="I1193" s="253"/>
      <c r="J1193" s="96"/>
      <c r="K1193" s="96"/>
      <c r="L1193" s="74"/>
      <c r="M1193" s="24"/>
      <c r="N1193" s="258"/>
      <c r="O1193" s="24"/>
    </row>
    <row r="1194" spans="1:15" ht="15">
      <c r="A1194" s="125"/>
      <c r="B1194" s="103"/>
      <c r="C1194" s="72"/>
      <c r="D1194" s="96"/>
      <c r="E1194" s="96"/>
      <c r="F1194" s="96"/>
      <c r="G1194" s="163"/>
      <c r="H1194" s="96"/>
      <c r="I1194" s="253"/>
      <c r="J1194" s="96"/>
      <c r="K1194" s="96"/>
      <c r="L1194" s="74"/>
      <c r="M1194" s="24"/>
      <c r="N1194" s="258"/>
      <c r="O1194" s="24"/>
    </row>
    <row r="1195" spans="1:15" ht="15">
      <c r="A1195" s="125"/>
      <c r="B1195" s="103"/>
      <c r="C1195" s="72"/>
      <c r="D1195" s="96"/>
      <c r="E1195" s="96"/>
      <c r="F1195" s="96"/>
      <c r="G1195" s="163"/>
      <c r="H1195" s="96"/>
      <c r="I1195" s="253"/>
      <c r="J1195" s="96"/>
      <c r="K1195" s="96"/>
      <c r="L1195" s="74"/>
      <c r="M1195" s="24"/>
      <c r="N1195" s="258"/>
      <c r="O1195" s="24"/>
    </row>
    <row r="1196" spans="1:15" ht="15">
      <c r="A1196" s="125"/>
      <c r="B1196" s="103"/>
      <c r="C1196" s="72"/>
      <c r="D1196" s="96"/>
      <c r="E1196" s="96"/>
      <c r="F1196" s="96"/>
      <c r="G1196" s="163"/>
      <c r="H1196" s="96"/>
      <c r="I1196" s="253"/>
      <c r="J1196" s="96"/>
      <c r="K1196" s="96"/>
      <c r="L1196" s="74"/>
      <c r="M1196" s="24"/>
      <c r="N1196" s="258"/>
      <c r="O1196" s="24"/>
    </row>
    <row r="1197" spans="1:15" ht="15">
      <c r="A1197" s="125"/>
      <c r="B1197" s="103"/>
      <c r="C1197" s="72"/>
      <c r="D1197" s="96"/>
      <c r="E1197" s="96"/>
      <c r="F1197" s="96"/>
      <c r="G1197" s="163"/>
      <c r="H1197" s="96"/>
      <c r="I1197" s="253"/>
      <c r="J1197" s="96"/>
      <c r="K1197" s="96"/>
      <c r="L1197" s="74"/>
      <c r="M1197" s="24"/>
      <c r="N1197" s="258"/>
      <c r="O1197" s="24"/>
    </row>
    <row r="1198" spans="1:15" ht="15">
      <c r="A1198" s="125"/>
      <c r="B1198" s="103"/>
      <c r="C1198" s="72"/>
      <c r="D1198" s="96"/>
      <c r="E1198" s="96"/>
      <c r="F1198" s="96"/>
      <c r="G1198" s="163"/>
      <c r="H1198" s="96"/>
      <c r="I1198" s="253"/>
      <c r="J1198" s="96"/>
      <c r="K1198" s="96"/>
      <c r="L1198" s="74"/>
      <c r="M1198" s="24"/>
      <c r="N1198" s="258"/>
      <c r="O1198" s="24"/>
    </row>
    <row r="1199" spans="1:15" ht="15">
      <c r="A1199" s="125"/>
      <c r="B1199" s="103"/>
      <c r="C1199" s="72"/>
      <c r="D1199" s="96"/>
      <c r="E1199" s="96"/>
      <c r="F1199" s="96"/>
      <c r="G1199" s="163"/>
      <c r="H1199" s="96"/>
      <c r="I1199" s="253"/>
      <c r="J1199" s="96"/>
      <c r="K1199" s="96"/>
      <c r="L1199" s="74"/>
      <c r="M1199" s="24"/>
      <c r="N1199" s="258"/>
      <c r="O1199" s="24"/>
    </row>
    <row r="1200" spans="1:15" ht="15">
      <c r="A1200" s="125"/>
      <c r="B1200" s="103"/>
      <c r="C1200" s="72"/>
      <c r="D1200" s="96"/>
      <c r="E1200" s="96"/>
      <c r="F1200" s="96"/>
      <c r="G1200" s="163"/>
      <c r="H1200" s="96"/>
      <c r="I1200" s="253"/>
      <c r="J1200" s="96"/>
      <c r="K1200" s="96"/>
      <c r="L1200" s="74"/>
      <c r="M1200" s="24"/>
      <c r="N1200" s="258"/>
      <c r="O1200" s="24"/>
    </row>
    <row r="1201" spans="1:15" ht="15">
      <c r="A1201" s="125"/>
      <c r="B1201" s="103"/>
      <c r="C1201" s="72"/>
      <c r="D1201" s="96"/>
      <c r="E1201" s="96"/>
      <c r="F1201" s="96"/>
      <c r="G1201" s="163"/>
      <c r="H1201" s="96"/>
      <c r="I1201" s="253"/>
      <c r="J1201" s="96"/>
      <c r="K1201" s="96"/>
      <c r="L1201" s="74"/>
      <c r="M1201" s="24"/>
      <c r="N1201" s="258"/>
      <c r="O1201" s="24"/>
    </row>
    <row r="1202" spans="1:15" ht="15">
      <c r="A1202" s="125"/>
      <c r="B1202" s="103"/>
      <c r="C1202" s="72"/>
      <c r="D1202" s="96"/>
      <c r="E1202" s="96"/>
      <c r="F1202" s="96"/>
      <c r="G1202" s="163"/>
      <c r="H1202" s="96"/>
      <c r="I1202" s="253"/>
      <c r="J1202" s="96"/>
      <c r="K1202" s="96"/>
      <c r="L1202" s="74"/>
      <c r="M1202" s="24"/>
      <c r="N1202" s="258"/>
      <c r="O1202" s="24"/>
    </row>
    <row r="1203" spans="1:15" ht="15">
      <c r="A1203" s="125"/>
      <c r="B1203" s="103"/>
      <c r="C1203" s="72"/>
      <c r="D1203" s="96"/>
      <c r="E1203" s="96"/>
      <c r="F1203" s="96"/>
      <c r="G1203" s="163"/>
      <c r="H1203" s="96"/>
      <c r="I1203" s="253"/>
      <c r="J1203" s="96"/>
      <c r="K1203" s="96"/>
      <c r="L1203" s="74"/>
      <c r="M1203" s="24"/>
      <c r="N1203" s="258"/>
      <c r="O1203" s="24"/>
    </row>
    <row r="1204" spans="1:15" ht="15">
      <c r="A1204" s="125"/>
      <c r="B1204" s="103"/>
      <c r="C1204" s="72"/>
      <c r="D1204" s="96"/>
      <c r="E1204" s="96"/>
      <c r="F1204" s="96"/>
      <c r="G1204" s="163"/>
      <c r="H1204" s="96"/>
      <c r="I1204" s="253"/>
      <c r="J1204" s="96"/>
      <c r="K1204" s="96"/>
      <c r="L1204" s="74"/>
      <c r="M1204" s="24"/>
      <c r="N1204" s="258"/>
      <c r="O1204" s="24"/>
    </row>
    <row r="1205" spans="1:15" ht="15">
      <c r="A1205" s="125"/>
      <c r="B1205" s="103"/>
      <c r="C1205" s="72"/>
      <c r="D1205" s="96"/>
      <c r="E1205" s="96"/>
      <c r="F1205" s="96"/>
      <c r="G1205" s="163"/>
      <c r="H1205" s="96"/>
      <c r="I1205" s="253"/>
      <c r="J1205" s="96"/>
      <c r="K1205" s="96"/>
      <c r="L1205" s="74"/>
      <c r="M1205" s="24"/>
      <c r="N1205" s="258"/>
      <c r="O1205" s="24"/>
    </row>
    <row r="1206" spans="1:15" ht="15">
      <c r="A1206" s="125"/>
      <c r="B1206" s="103"/>
      <c r="C1206" s="72"/>
      <c r="D1206" s="96"/>
      <c r="E1206" s="96"/>
      <c r="F1206" s="96"/>
      <c r="G1206" s="163"/>
      <c r="H1206" s="96"/>
      <c r="I1206" s="253"/>
      <c r="J1206" s="96"/>
      <c r="K1206" s="96"/>
      <c r="L1206" s="74"/>
      <c r="M1206" s="24"/>
      <c r="N1206" s="258"/>
      <c r="O1206" s="24"/>
    </row>
    <row r="1207" spans="1:15" ht="15">
      <c r="A1207" s="125"/>
      <c r="B1207" s="103"/>
      <c r="C1207" s="72"/>
      <c r="D1207" s="96"/>
      <c r="E1207" s="96"/>
      <c r="F1207" s="96"/>
      <c r="G1207" s="163"/>
      <c r="H1207" s="96"/>
      <c r="I1207" s="253"/>
      <c r="J1207" s="96"/>
      <c r="K1207" s="96"/>
      <c r="L1207" s="74"/>
      <c r="M1207" s="24"/>
      <c r="N1207" s="258"/>
      <c r="O1207" s="24"/>
    </row>
    <row r="1208" spans="1:15" ht="15">
      <c r="A1208" s="125"/>
      <c r="B1208" s="103"/>
      <c r="C1208" s="72"/>
      <c r="D1208" s="96"/>
      <c r="E1208" s="96"/>
      <c r="F1208" s="96"/>
      <c r="G1208" s="163"/>
      <c r="H1208" s="96"/>
      <c r="I1208" s="253"/>
      <c r="J1208" s="96"/>
      <c r="K1208" s="96"/>
      <c r="L1208" s="74"/>
      <c r="M1208" s="24"/>
      <c r="N1208" s="258"/>
      <c r="O1208" s="24"/>
    </row>
    <row r="1209" spans="1:15" ht="15">
      <c r="A1209" s="125"/>
      <c r="B1209" s="103"/>
      <c r="C1209" s="72"/>
      <c r="D1209" s="96"/>
      <c r="E1209" s="96"/>
      <c r="F1209" s="96"/>
      <c r="G1209" s="163"/>
      <c r="H1209" s="96"/>
      <c r="I1209" s="253"/>
      <c r="J1209" s="96"/>
      <c r="K1209" s="96"/>
      <c r="L1209" s="74"/>
      <c r="M1209" s="24"/>
      <c r="N1209" s="258"/>
      <c r="O1209" s="24"/>
    </row>
    <row r="1210" spans="1:15" ht="15">
      <c r="A1210" s="125"/>
      <c r="B1210" s="103"/>
      <c r="C1210" s="72"/>
      <c r="D1210" s="96"/>
      <c r="E1210" s="96"/>
      <c r="F1210" s="96"/>
      <c r="G1210" s="163"/>
      <c r="H1210" s="96"/>
      <c r="I1210" s="253"/>
      <c r="J1210" s="96"/>
      <c r="K1210" s="96"/>
      <c r="L1210" s="74"/>
      <c r="M1210" s="24"/>
      <c r="N1210" s="258"/>
      <c r="O1210" s="24"/>
    </row>
    <row r="1211" spans="1:15" ht="15">
      <c r="A1211" s="125"/>
      <c r="B1211" s="103"/>
      <c r="C1211" s="72"/>
      <c r="D1211" s="96"/>
      <c r="E1211" s="96"/>
      <c r="F1211" s="96"/>
      <c r="G1211" s="163"/>
      <c r="H1211" s="96"/>
      <c r="I1211" s="253"/>
      <c r="J1211" s="96"/>
      <c r="K1211" s="96"/>
      <c r="L1211" s="74"/>
      <c r="M1211" s="24"/>
      <c r="N1211" s="258"/>
      <c r="O1211" s="24"/>
    </row>
    <row r="1212" spans="1:15" ht="15">
      <c r="A1212" s="125"/>
      <c r="B1212" s="103"/>
      <c r="C1212" s="72"/>
      <c r="D1212" s="96"/>
      <c r="E1212" s="96"/>
      <c r="F1212" s="96"/>
      <c r="G1212" s="163"/>
      <c r="H1212" s="96"/>
      <c r="I1212" s="253"/>
      <c r="J1212" s="96"/>
      <c r="K1212" s="96"/>
      <c r="L1212" s="74"/>
      <c r="M1212" s="24"/>
      <c r="N1212" s="258"/>
      <c r="O1212" s="24"/>
    </row>
    <row r="1213" spans="1:15" ht="15">
      <c r="A1213" s="125"/>
      <c r="B1213" s="103"/>
      <c r="C1213" s="72"/>
      <c r="D1213" s="96"/>
      <c r="E1213" s="96"/>
      <c r="F1213" s="96"/>
      <c r="G1213" s="163"/>
      <c r="H1213" s="96"/>
      <c r="I1213" s="253"/>
      <c r="J1213" s="96"/>
      <c r="K1213" s="96"/>
      <c r="L1213" s="74"/>
      <c r="M1213" s="24"/>
      <c r="N1213" s="258"/>
      <c r="O1213" s="24"/>
    </row>
    <row r="1214" spans="1:15" ht="15">
      <c r="A1214" s="125"/>
      <c r="B1214" s="103"/>
      <c r="C1214" s="72"/>
      <c r="D1214" s="96"/>
      <c r="E1214" s="96"/>
      <c r="F1214" s="96"/>
      <c r="G1214" s="163"/>
      <c r="H1214" s="96"/>
      <c r="I1214" s="253"/>
      <c r="J1214" s="96"/>
      <c r="K1214" s="96"/>
      <c r="L1214" s="74"/>
      <c r="M1214" s="24"/>
      <c r="N1214" s="258"/>
      <c r="O1214" s="24"/>
    </row>
    <row r="1215" spans="1:15" ht="15">
      <c r="A1215" s="125"/>
      <c r="B1215" s="103"/>
      <c r="C1215" s="72"/>
      <c r="D1215" s="96"/>
      <c r="E1215" s="96"/>
      <c r="F1215" s="96"/>
      <c r="G1215" s="163"/>
      <c r="H1215" s="96"/>
      <c r="I1215" s="253"/>
      <c r="J1215" s="96"/>
      <c r="K1215" s="96"/>
      <c r="L1215" s="74"/>
      <c r="M1215" s="24"/>
      <c r="N1215" s="258"/>
      <c r="O1215" s="24"/>
    </row>
    <row r="1216" spans="1:15" ht="15">
      <c r="A1216" s="125"/>
      <c r="B1216" s="103"/>
      <c r="C1216" s="72"/>
      <c r="D1216" s="96"/>
      <c r="E1216" s="96"/>
      <c r="F1216" s="96"/>
      <c r="G1216" s="163"/>
      <c r="H1216" s="96"/>
      <c r="I1216" s="253"/>
      <c r="J1216" s="96"/>
      <c r="K1216" s="96"/>
      <c r="L1216" s="74"/>
      <c r="M1216" s="24"/>
      <c r="N1216" s="258"/>
      <c r="O1216" s="24"/>
    </row>
    <row r="1217" spans="1:15" ht="15">
      <c r="A1217" s="125"/>
      <c r="B1217" s="103"/>
      <c r="C1217" s="72"/>
      <c r="D1217" s="96"/>
      <c r="E1217" s="96"/>
      <c r="F1217" s="96"/>
      <c r="G1217" s="163"/>
      <c r="H1217" s="96"/>
      <c r="I1217" s="253"/>
      <c r="J1217" s="96"/>
      <c r="K1217" s="96"/>
      <c r="L1217" s="74"/>
      <c r="M1217" s="24"/>
      <c r="N1217" s="258"/>
      <c r="O1217" s="24"/>
    </row>
    <row r="1218" spans="1:15" ht="15">
      <c r="A1218" s="125"/>
      <c r="B1218" s="103"/>
      <c r="C1218" s="72"/>
      <c r="D1218" s="96"/>
      <c r="E1218" s="96"/>
      <c r="F1218" s="96"/>
      <c r="G1218" s="163"/>
      <c r="H1218" s="96"/>
      <c r="I1218" s="253"/>
      <c r="J1218" s="96"/>
      <c r="K1218" s="96"/>
      <c r="L1218" s="74"/>
      <c r="M1218" s="24"/>
      <c r="N1218" s="258"/>
      <c r="O1218" s="24"/>
    </row>
    <row r="1219" spans="1:15" ht="15">
      <c r="A1219" s="125"/>
      <c r="B1219" s="103"/>
      <c r="C1219" s="72"/>
      <c r="D1219" s="96"/>
      <c r="E1219" s="96"/>
      <c r="F1219" s="96"/>
      <c r="G1219" s="163"/>
      <c r="H1219" s="96"/>
      <c r="I1219" s="253"/>
      <c r="J1219" s="96"/>
      <c r="K1219" s="96"/>
      <c r="L1219" s="74"/>
      <c r="M1219" s="24"/>
      <c r="N1219" s="258"/>
      <c r="O1219" s="24"/>
    </row>
    <row r="1220" spans="1:15" ht="15">
      <c r="A1220" s="125"/>
      <c r="B1220" s="103"/>
      <c r="C1220" s="72"/>
      <c r="D1220" s="96"/>
      <c r="E1220" s="96"/>
      <c r="F1220" s="96"/>
      <c r="G1220" s="163"/>
      <c r="H1220" s="96"/>
      <c r="I1220" s="253"/>
      <c r="J1220" s="96"/>
      <c r="K1220" s="96"/>
      <c r="L1220" s="74"/>
      <c r="M1220" s="24"/>
      <c r="N1220" s="258"/>
      <c r="O1220" s="24"/>
    </row>
    <row r="1221" spans="1:15" ht="15">
      <c r="A1221" s="125"/>
      <c r="B1221" s="103"/>
      <c r="C1221" s="72"/>
      <c r="D1221" s="96"/>
      <c r="E1221" s="96"/>
      <c r="F1221" s="96"/>
      <c r="G1221" s="163"/>
      <c r="H1221" s="96"/>
      <c r="I1221" s="253"/>
      <c r="J1221" s="96"/>
      <c r="K1221" s="96"/>
      <c r="L1221" s="74"/>
      <c r="M1221" s="24"/>
      <c r="N1221" s="258"/>
      <c r="O1221" s="24"/>
    </row>
    <row r="1222" spans="1:15" ht="15">
      <c r="A1222" s="125"/>
      <c r="B1222" s="103"/>
      <c r="C1222" s="72"/>
      <c r="D1222" s="96"/>
      <c r="E1222" s="96"/>
      <c r="F1222" s="96"/>
      <c r="G1222" s="163"/>
      <c r="H1222" s="96"/>
      <c r="I1222" s="253"/>
      <c r="J1222" s="96"/>
      <c r="K1222" s="96"/>
      <c r="L1222" s="74"/>
      <c r="M1222" s="24"/>
      <c r="N1222" s="258"/>
      <c r="O1222" s="24"/>
    </row>
    <row r="1223" spans="1:15" ht="15">
      <c r="A1223" s="125"/>
      <c r="B1223" s="103"/>
      <c r="C1223" s="72"/>
      <c r="D1223" s="96"/>
      <c r="E1223" s="96"/>
      <c r="F1223" s="96"/>
      <c r="G1223" s="163"/>
      <c r="H1223" s="96"/>
      <c r="I1223" s="253"/>
      <c r="J1223" s="96"/>
      <c r="K1223" s="96"/>
      <c r="L1223" s="74"/>
      <c r="M1223" s="24"/>
      <c r="N1223" s="258"/>
      <c r="O1223" s="24"/>
    </row>
    <row r="1224" spans="1:15" ht="15">
      <c r="A1224" s="125"/>
      <c r="B1224" s="103"/>
      <c r="C1224" s="72"/>
      <c r="D1224" s="96"/>
      <c r="E1224" s="96"/>
      <c r="F1224" s="96"/>
      <c r="G1224" s="163"/>
      <c r="H1224" s="96"/>
      <c r="I1224" s="253"/>
      <c r="J1224" s="96"/>
      <c r="K1224" s="96"/>
      <c r="L1224" s="74"/>
      <c r="M1224" s="24"/>
      <c r="N1224" s="258"/>
      <c r="O1224" s="24"/>
    </row>
  </sheetData>
  <sheetProtection formatCells="0" formatColumns="0" formatRows="0" insertColumns="0" insertRows="0" insertHyperlinks="0" deleteColumns="0" deleteRows="0" sort="0" autoFilter="0" pivotTables="0"/>
  <protectedRanges>
    <protectedRange sqref="D1:H698 D700:H723 E699:H699 I1:AN723 C1:C771 E724:AN771 D724:D764 D766:D771 C772:AN774 E775:AN775 C776:AN1048576" name="RC_demais colunas"/>
    <protectedRange sqref="A2:A599 A601:A1048576" name="RC_UR"/>
    <protectedRange sqref="C775" name="Licit"/>
    <protectedRange sqref="D775" name="Licit_1"/>
  </protectedRanges>
  <autoFilter ref="A1:P1021" xr:uid="{00000000-0001-0000-0200-000000000000}">
    <filterColumn colId="12">
      <filters>
        <filter val="CONTRATADA"/>
        <filter val="CONTRATADA PARCIALMENTE"/>
      </filters>
    </filterColumn>
  </autoFilter>
  <customSheetViews>
    <customSheetView guid="{EFB6D5DC-B5CD-4D35-B56B-1850FBDDD077}" filter="1" showAutoFilter="1">
      <pageMargins left="0" right="0" top="0" bottom="0" header="0" footer="0"/>
      <autoFilter ref="A1:A1000" xr:uid="{710CC3BF-7047-4211-8DE3-A096AAD11251}"/>
    </customSheetView>
  </customSheetViews>
  <dataValidations count="1">
    <dataValidation allowBlank="1" showErrorMessage="1" sqref="N362:N473 N1024:N1224 N2:N315 N478:N521 N524:N684 N686:N774 N776:N1021" xr:uid="{00000000-0002-0000-0200-000000000000}"/>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8">
        <x14:dataValidation type="list" allowBlank="1" showErrorMessage="1" xr:uid="{00000000-0002-0000-0200-000001000000}">
          <x14:formula1>
            <xm:f>dados!$W$2:$W$4</xm:f>
          </x14:formula1>
          <xm:sqref>K801:K853 K388:K391 K368:K375 K378:K379 K470 K472:K473 K478:K493 K498:K504 K959:K1019 K526:K549 K571:K572 K565:K569 K575:K579 K593 K590:K591 K686:K694 K736:K739 K788 K773:K786 K797:K799 K506:K508 K855:K893 K895:K951 K953:K957 K2:K3 K415:K468 K511:K520 K551:K554 K556:K561 K563 K581:K582 K584 K587:K588 K595:K629 K631:K667 K669:K684 K697:K723 K725:K734 K741:K751 K753:K759 K761:K771 K792:K795</xm:sqref>
        </x14:dataValidation>
        <x14:dataValidation type="list" allowBlank="1" showErrorMessage="1" xr:uid="{00000000-0002-0000-0200-000002000000}">
          <x14:formula1>
            <xm:f>dados!$S$2:$S$3</xm:f>
          </x14:formula1>
          <xm:sqref>J801:K853 J374 J506:K508 K378:K379 K455:K468 J470:K470 J472:K473 J478:K493 J498:K504 J526:K549 J571:K572 J565:K569 J575:K579 J593:K593 J590:K591 J647 J631:K646 J686:K694 J736:K739 J788:K788 J773:K786 J797:K799 J418:J468 J855:K893 J895:K951 J953:K957 J2:K3 J390:J391 K415:K439 K368:K375 J368:J372 K388:K391 J388 J415:J416 J959:K1019 J509:J510 J511:K520 J551:K554 J556:K561 J563:K563 J581:K582 J584:K584 J587:K588 J595:K629 J648:K667 J669:K684 J697:K723 J725:K734 J741:K751 J753:K759 J761:K771 J792:K795</xm:sqref>
        </x14:dataValidation>
        <x14:dataValidation type="list" allowBlank="1" showInputMessage="1" showErrorMessage="1" xr:uid="{00000000-0002-0000-0200-000004000000}">
          <x14:formula1>
            <xm:f>dados!$A$2:$A$24</xm:f>
          </x14:formula1>
          <xm:sqref>E390:E391 E2:E3 E362:E375 E63 E88 E415:E520 E526:E554 E556:E561 E563 E565:E573 E575:E582 E584 E587:E588 E590:E629 E631:E667 E669:E684 E686:E694 E697:E723 E725:E734 E736:E751 E753:E759 E761:E771 E773:E789 E792:E1019</xm:sqref>
        </x14:dataValidation>
        <x14:dataValidation type="list" allowBlank="1" showInputMessage="1" showErrorMessage="1" xr:uid="{00000000-0002-0000-0200-000007000000}">
          <x14:formula1>
            <xm:f>dados!$Q$2:$Q$10</xm:f>
          </x14:formula1>
          <xm:sqref>G2:G3 G363:G520 G526:G554 G556:G561 G563 G565:G573 G575:G582 G584 G587:G588 G590:G629 G631:G667 G669:G684 G686:G694 G696:G723 G725:G734 G736:G744 G746:G751 G753:G759 G761:G771 G773:G789 G792:G1019</xm:sqref>
        </x14:dataValidation>
        <x14:dataValidation type="list" allowBlank="1" showErrorMessage="1" xr:uid="{00000000-0002-0000-0200-000003000000}">
          <x14:formula1>
            <xm:f>dados!$F$2:$F$131</xm:f>
          </x14:formula1>
          <xm:sqref>A1021:A1048576 A2:A561 A563:A599 A601:A1019</xm:sqref>
        </x14:dataValidation>
        <x14:dataValidation type="list" allowBlank="1" showErrorMessage="1" xr:uid="{00000000-0002-0000-0200-000005000000}">
          <x14:formula1>
            <xm:f>dados!$M$2:$M$3</xm:f>
          </x14:formula1>
          <xm:sqref>O1024:O1224 O2:O521 O524:O1021</xm:sqref>
        </x14:dataValidation>
        <x14:dataValidation type="list" allowBlank="1" showInputMessage="1" showErrorMessage="1" xr:uid="{F3FA119E-FB6B-48FA-89FA-DD2AD192CFD1}">
          <x14:formula1>
            <xm:f>dados!$G$2:$G$156</xm:f>
          </x14:formula1>
          <xm:sqref>B1021:B1048576 B2:B1019</xm:sqref>
        </x14:dataValidation>
        <x14:dataValidation type="list" allowBlank="1" showErrorMessage="1" xr:uid="{00000000-0002-0000-0200-000006000000}">
          <x14:formula1>
            <xm:f>dados!$I$2:$I$14</xm:f>
          </x14:formula1>
          <xm:sqref>M1024:M1224 M2:M315 M362:M521 M524:M684 M686:M1021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96"/>
  <sheetViews>
    <sheetView workbookViewId="0">
      <pane ySplit="1" topLeftCell="C98" activePane="bottomLeft" state="frozen"/>
      <selection pane="bottomLeft" activeCell="C98" sqref="C98"/>
    </sheetView>
  </sheetViews>
  <sheetFormatPr defaultColWidth="12.625" defaultRowHeight="15.75" customHeight="1"/>
  <cols>
    <col min="1" max="1" width="11.5" customWidth="1"/>
    <col min="2" max="2" width="19.875" style="65" customWidth="1"/>
    <col min="3" max="3" width="115.75" customWidth="1"/>
    <col min="4" max="5" width="16.375" customWidth="1"/>
    <col min="6" max="6" width="17.125" customWidth="1"/>
    <col min="7" max="7" width="21.5" customWidth="1"/>
    <col min="8" max="8" width="19.375" style="14" customWidth="1"/>
    <col min="9" max="9" width="30.375" customWidth="1"/>
    <col min="10" max="10" width="21.75" style="14" customWidth="1"/>
  </cols>
  <sheetData>
    <row r="1" spans="1:10" s="66" customFormat="1" ht="53.25" customHeight="1">
      <c r="A1" s="12" t="s">
        <v>7</v>
      </c>
      <c r="B1" s="13" t="s">
        <v>8</v>
      </c>
      <c r="C1" s="12" t="s">
        <v>9</v>
      </c>
      <c r="D1" s="12" t="s">
        <v>12</v>
      </c>
      <c r="E1" s="12" t="s">
        <v>2967</v>
      </c>
      <c r="F1" s="117" t="s">
        <v>2968</v>
      </c>
      <c r="G1" s="12" t="s">
        <v>2969</v>
      </c>
      <c r="H1" s="4" t="s">
        <v>32</v>
      </c>
      <c r="I1" s="12" t="s">
        <v>33</v>
      </c>
      <c r="J1" s="12" t="s">
        <v>2970</v>
      </c>
    </row>
    <row r="2" spans="1:10" ht="30">
      <c r="A2" s="56" t="s">
        <v>244</v>
      </c>
      <c r="B2" s="228" t="s">
        <v>2971</v>
      </c>
      <c r="C2" s="323" t="s">
        <v>2972</v>
      </c>
      <c r="D2" s="43" t="s">
        <v>2973</v>
      </c>
      <c r="E2" s="58">
        <v>45516</v>
      </c>
      <c r="F2" s="58">
        <v>45516</v>
      </c>
      <c r="G2" s="59" t="s">
        <v>2974</v>
      </c>
      <c r="H2" s="60" t="s">
        <v>130</v>
      </c>
      <c r="I2" s="56" t="s">
        <v>76</v>
      </c>
      <c r="J2" s="63" t="s">
        <v>2975</v>
      </c>
    </row>
    <row r="3" spans="1:10" ht="30">
      <c r="A3" s="56"/>
      <c r="B3" s="228"/>
      <c r="C3" s="20" t="s">
        <v>2976</v>
      </c>
      <c r="D3" s="43"/>
      <c r="E3" s="58">
        <v>45163</v>
      </c>
      <c r="F3" s="58"/>
      <c r="G3" s="59" t="s">
        <v>2977</v>
      </c>
      <c r="H3" s="60"/>
      <c r="I3" s="56"/>
      <c r="J3" s="63" t="s">
        <v>2978</v>
      </c>
    </row>
    <row r="4" spans="1:10" ht="30">
      <c r="A4" s="56"/>
      <c r="B4" s="228"/>
      <c r="C4" s="20" t="s">
        <v>2979</v>
      </c>
      <c r="D4" s="43"/>
      <c r="E4" s="58">
        <v>45165</v>
      </c>
      <c r="F4" s="58"/>
      <c r="G4" s="59" t="s">
        <v>2980</v>
      </c>
      <c r="H4" s="60"/>
      <c r="I4" s="56"/>
      <c r="J4" s="63" t="s">
        <v>2981</v>
      </c>
    </row>
    <row r="5" spans="1:10" ht="30">
      <c r="A5" s="56"/>
      <c r="B5" s="228"/>
      <c r="C5" s="20" t="s">
        <v>2982</v>
      </c>
      <c r="D5" s="43"/>
      <c r="E5" s="58">
        <v>45169</v>
      </c>
      <c r="F5" s="58"/>
      <c r="G5" s="59" t="s">
        <v>2983</v>
      </c>
      <c r="H5" s="60"/>
      <c r="I5" s="56"/>
      <c r="J5" s="63" t="s">
        <v>2984</v>
      </c>
    </row>
    <row r="6" spans="1:10" ht="30">
      <c r="A6" s="56"/>
      <c r="B6" s="228"/>
      <c r="C6" s="20" t="s">
        <v>2985</v>
      </c>
      <c r="D6" s="43"/>
      <c r="E6" s="58">
        <v>45172</v>
      </c>
      <c r="F6" s="58"/>
      <c r="G6" s="59" t="s">
        <v>2986</v>
      </c>
      <c r="H6" s="60"/>
      <c r="I6" s="56"/>
      <c r="J6" s="63" t="s">
        <v>2987</v>
      </c>
    </row>
    <row r="7" spans="1:10" ht="30">
      <c r="A7" s="56"/>
      <c r="B7" s="228"/>
      <c r="C7" s="20" t="s">
        <v>2988</v>
      </c>
      <c r="D7" s="43"/>
      <c r="E7" s="58">
        <v>45172</v>
      </c>
      <c r="F7" s="58"/>
      <c r="G7" s="59" t="s">
        <v>2989</v>
      </c>
      <c r="H7" s="60"/>
      <c r="I7" s="56"/>
      <c r="J7" s="63" t="s">
        <v>2990</v>
      </c>
    </row>
    <row r="8" spans="1:10" ht="30">
      <c r="A8" s="56" t="s">
        <v>244</v>
      </c>
      <c r="B8" s="228" t="s">
        <v>2971</v>
      </c>
      <c r="C8" s="323" t="s">
        <v>2991</v>
      </c>
      <c r="D8" s="43" t="s">
        <v>2973</v>
      </c>
      <c r="E8" s="58">
        <v>45527</v>
      </c>
      <c r="F8" s="58">
        <v>45527</v>
      </c>
      <c r="G8" s="59" t="s">
        <v>2992</v>
      </c>
      <c r="H8" s="60" t="s">
        <v>130</v>
      </c>
      <c r="I8" s="56" t="s">
        <v>76</v>
      </c>
      <c r="J8" s="63" t="s">
        <v>2993</v>
      </c>
    </row>
    <row r="9" spans="1:10" ht="30">
      <c r="A9" s="56" t="s">
        <v>244</v>
      </c>
      <c r="B9" s="228" t="s">
        <v>2971</v>
      </c>
      <c r="C9" s="323" t="s">
        <v>2994</v>
      </c>
      <c r="D9" s="43" t="s">
        <v>2973</v>
      </c>
      <c r="E9" s="58">
        <v>45539</v>
      </c>
      <c r="F9" s="58">
        <v>45539</v>
      </c>
      <c r="G9" s="59" t="s">
        <v>2995</v>
      </c>
      <c r="H9" s="60" t="s">
        <v>130</v>
      </c>
      <c r="I9" s="56" t="s">
        <v>76</v>
      </c>
      <c r="J9" s="63" t="s">
        <v>2996</v>
      </c>
    </row>
    <row r="10" spans="1:10" ht="30">
      <c r="A10" s="56"/>
      <c r="B10" s="228"/>
      <c r="C10" s="20" t="s">
        <v>2997</v>
      </c>
      <c r="D10" s="43"/>
      <c r="E10" s="58">
        <v>45178</v>
      </c>
      <c r="F10" s="58"/>
      <c r="G10" s="59" t="s">
        <v>2998</v>
      </c>
      <c r="H10" s="60"/>
      <c r="I10" s="56"/>
      <c r="J10" s="63" t="s">
        <v>2999</v>
      </c>
    </row>
    <row r="11" spans="1:10" ht="15">
      <c r="A11" s="56"/>
      <c r="B11" s="228"/>
      <c r="C11" s="20" t="s">
        <v>3000</v>
      </c>
      <c r="D11" s="43"/>
      <c r="E11" s="58">
        <v>45178</v>
      </c>
      <c r="F11" s="58"/>
      <c r="G11" s="59" t="s">
        <v>3001</v>
      </c>
      <c r="H11" s="60"/>
      <c r="I11" s="56"/>
      <c r="J11" s="63" t="s">
        <v>3002</v>
      </c>
    </row>
    <row r="12" spans="1:10" ht="30">
      <c r="A12" s="56"/>
      <c r="B12" s="228"/>
      <c r="C12" s="20" t="s">
        <v>3003</v>
      </c>
      <c r="D12" s="43"/>
      <c r="E12" s="58">
        <v>45180</v>
      </c>
      <c r="F12" s="58"/>
      <c r="G12" s="59" t="s">
        <v>3004</v>
      </c>
      <c r="H12" s="60"/>
      <c r="I12" s="56"/>
      <c r="J12" s="63" t="s">
        <v>3005</v>
      </c>
    </row>
    <row r="13" spans="1:10" ht="30">
      <c r="A13" s="56"/>
      <c r="B13" s="228"/>
      <c r="C13" s="20" t="s">
        <v>3006</v>
      </c>
      <c r="D13" s="43"/>
      <c r="E13" s="58">
        <v>45182</v>
      </c>
      <c r="F13" s="58"/>
      <c r="G13" s="59" t="s">
        <v>3007</v>
      </c>
      <c r="H13" s="60"/>
      <c r="I13" s="56"/>
      <c r="J13" s="63" t="s">
        <v>3008</v>
      </c>
    </row>
    <row r="14" spans="1:10" ht="30">
      <c r="A14" s="56"/>
      <c r="B14" s="228"/>
      <c r="C14" s="20" t="s">
        <v>3009</v>
      </c>
      <c r="D14" s="43"/>
      <c r="E14" s="58">
        <v>45185</v>
      </c>
      <c r="F14" s="58"/>
      <c r="G14" s="59" t="s">
        <v>3010</v>
      </c>
      <c r="H14" s="60"/>
      <c r="I14" s="56"/>
      <c r="J14" s="63" t="s">
        <v>3011</v>
      </c>
    </row>
    <row r="15" spans="1:10" ht="45">
      <c r="A15" s="56"/>
      <c r="B15" s="228"/>
      <c r="C15" s="20" t="s">
        <v>3012</v>
      </c>
      <c r="D15" s="43"/>
      <c r="E15" s="58">
        <v>45190</v>
      </c>
      <c r="F15" s="58"/>
      <c r="G15" s="59" t="s">
        <v>3013</v>
      </c>
      <c r="H15" s="60"/>
      <c r="I15" s="56"/>
      <c r="J15" s="63" t="s">
        <v>3014</v>
      </c>
    </row>
    <row r="16" spans="1:10" ht="30">
      <c r="A16" s="56"/>
      <c r="B16" s="228"/>
      <c r="C16" s="20" t="s">
        <v>3015</v>
      </c>
      <c r="D16" s="43"/>
      <c r="E16" s="58">
        <v>45197</v>
      </c>
      <c r="F16" s="58"/>
      <c r="G16" s="59" t="s">
        <v>3016</v>
      </c>
      <c r="H16" s="60"/>
      <c r="I16" s="56"/>
      <c r="J16" s="63" t="s">
        <v>3017</v>
      </c>
    </row>
    <row r="17" spans="1:10" ht="30">
      <c r="A17" s="56"/>
      <c r="B17" s="228"/>
      <c r="C17" s="20" t="s">
        <v>3018</v>
      </c>
      <c r="D17" s="43"/>
      <c r="E17" s="58">
        <v>45199</v>
      </c>
      <c r="F17" s="58"/>
      <c r="G17" s="59" t="s">
        <v>3019</v>
      </c>
      <c r="H17" s="60"/>
      <c r="I17" s="56"/>
      <c r="J17" s="63" t="s">
        <v>3020</v>
      </c>
    </row>
    <row r="18" spans="1:10" ht="30">
      <c r="A18" s="56" t="s">
        <v>244</v>
      </c>
      <c r="B18" s="228" t="s">
        <v>2971</v>
      </c>
      <c r="C18" s="323" t="s">
        <v>3021</v>
      </c>
      <c r="D18" s="43" t="s">
        <v>2973</v>
      </c>
      <c r="E18" s="58">
        <v>45539</v>
      </c>
      <c r="F18" s="58">
        <v>45539</v>
      </c>
      <c r="G18" s="59" t="s">
        <v>3022</v>
      </c>
      <c r="H18" s="60" t="s">
        <v>130</v>
      </c>
      <c r="I18" s="56" t="s">
        <v>76</v>
      </c>
      <c r="J18" s="63" t="s">
        <v>3023</v>
      </c>
    </row>
    <row r="19" spans="1:10" ht="15">
      <c r="A19" s="56"/>
      <c r="B19" s="228"/>
      <c r="C19" s="20" t="s">
        <v>3024</v>
      </c>
      <c r="D19" s="43"/>
      <c r="E19" s="58">
        <v>45211</v>
      </c>
      <c r="F19" s="58"/>
      <c r="G19" s="59" t="s">
        <v>3025</v>
      </c>
      <c r="H19" s="60"/>
      <c r="I19" s="56"/>
      <c r="J19" s="63" t="s">
        <v>3026</v>
      </c>
    </row>
    <row r="20" spans="1:10" ht="30">
      <c r="A20" s="56"/>
      <c r="B20" s="228"/>
      <c r="C20" s="20" t="s">
        <v>3027</v>
      </c>
      <c r="D20" s="43"/>
      <c r="E20" s="58">
        <v>45212</v>
      </c>
      <c r="F20" s="58"/>
      <c r="G20" s="59" t="s">
        <v>3028</v>
      </c>
      <c r="H20" s="60"/>
      <c r="I20" s="56"/>
      <c r="J20" s="63" t="s">
        <v>3029</v>
      </c>
    </row>
    <row r="21" spans="1:10" ht="30">
      <c r="A21" s="56" t="s">
        <v>244</v>
      </c>
      <c r="B21" s="228" t="s">
        <v>2971</v>
      </c>
      <c r="C21" s="323" t="s">
        <v>3030</v>
      </c>
      <c r="D21" s="43" t="s">
        <v>2973</v>
      </c>
      <c r="E21" s="58">
        <v>45566</v>
      </c>
      <c r="F21" s="58">
        <v>45566</v>
      </c>
      <c r="G21" s="59" t="s">
        <v>3031</v>
      </c>
      <c r="H21" s="60" t="s">
        <v>130</v>
      </c>
      <c r="I21" s="56" t="s">
        <v>76</v>
      </c>
      <c r="J21" s="63" t="s">
        <v>3032</v>
      </c>
    </row>
    <row r="22" spans="1:10" ht="30">
      <c r="A22" s="56"/>
      <c r="B22" s="228"/>
      <c r="C22" s="20" t="s">
        <v>3033</v>
      </c>
      <c r="D22" s="43"/>
      <c r="E22" s="58">
        <v>45217</v>
      </c>
      <c r="F22" s="58"/>
      <c r="G22" s="59" t="s">
        <v>3034</v>
      </c>
      <c r="H22" s="60"/>
      <c r="I22" s="56"/>
      <c r="J22" s="63" t="s">
        <v>3035</v>
      </c>
    </row>
    <row r="23" spans="1:10" ht="30">
      <c r="A23" s="56"/>
      <c r="B23" s="228"/>
      <c r="C23" s="20" t="s">
        <v>3036</v>
      </c>
      <c r="D23" s="43"/>
      <c r="E23" s="58">
        <v>45220</v>
      </c>
      <c r="F23" s="58"/>
      <c r="G23" s="59" t="s">
        <v>3037</v>
      </c>
      <c r="H23" s="60"/>
      <c r="I23" s="56"/>
      <c r="J23" s="63" t="s">
        <v>3038</v>
      </c>
    </row>
    <row r="24" spans="1:10" ht="30">
      <c r="A24" s="56"/>
      <c r="B24" s="228"/>
      <c r="C24" s="20" t="s">
        <v>3039</v>
      </c>
      <c r="D24" s="43"/>
      <c r="E24" s="58">
        <v>45221</v>
      </c>
      <c r="F24" s="58"/>
      <c r="G24" s="59" t="s">
        <v>3040</v>
      </c>
      <c r="H24" s="60"/>
      <c r="I24" s="56"/>
      <c r="J24" s="63" t="s">
        <v>3041</v>
      </c>
    </row>
    <row r="25" spans="1:10" ht="30">
      <c r="A25" s="56"/>
      <c r="B25" s="228"/>
      <c r="C25" s="20" t="s">
        <v>3042</v>
      </c>
      <c r="D25" s="43"/>
      <c r="E25" s="58">
        <v>45221</v>
      </c>
      <c r="F25" s="58"/>
      <c r="G25" s="59" t="s">
        <v>3043</v>
      </c>
      <c r="H25" s="60"/>
      <c r="I25" s="56"/>
      <c r="J25" s="63" t="s">
        <v>3044</v>
      </c>
    </row>
    <row r="26" spans="1:10" ht="30">
      <c r="A26" s="56"/>
      <c r="B26" s="228"/>
      <c r="C26" s="20" t="s">
        <v>3045</v>
      </c>
      <c r="D26" s="43"/>
      <c r="E26" s="58">
        <v>45227</v>
      </c>
      <c r="F26" s="58"/>
      <c r="G26" s="59" t="s">
        <v>3046</v>
      </c>
      <c r="H26" s="60"/>
      <c r="I26" s="56"/>
      <c r="J26" s="63" t="s">
        <v>3047</v>
      </c>
    </row>
    <row r="27" spans="1:10" ht="30">
      <c r="A27" s="56"/>
      <c r="B27" s="228"/>
      <c r="C27" s="20" t="s">
        <v>3048</v>
      </c>
      <c r="D27" s="43"/>
      <c r="E27" s="58">
        <v>45230</v>
      </c>
      <c r="F27" s="58"/>
      <c r="G27" s="59" t="s">
        <v>3049</v>
      </c>
      <c r="H27" s="60"/>
      <c r="I27" s="56"/>
      <c r="J27" s="63" t="s">
        <v>3050</v>
      </c>
    </row>
    <row r="28" spans="1:10" ht="30">
      <c r="A28" s="56"/>
      <c r="B28" s="228"/>
      <c r="C28" s="20" t="s">
        <v>3051</v>
      </c>
      <c r="D28" s="43"/>
      <c r="E28" s="58">
        <v>45232</v>
      </c>
      <c r="F28" s="58"/>
      <c r="G28" s="59" t="s">
        <v>3052</v>
      </c>
      <c r="H28" s="60"/>
      <c r="I28" s="56"/>
      <c r="J28" s="63" t="s">
        <v>3053</v>
      </c>
    </row>
    <row r="29" spans="1:10" ht="30">
      <c r="A29" s="56"/>
      <c r="B29" s="228"/>
      <c r="C29" s="20" t="s">
        <v>3054</v>
      </c>
      <c r="D29" s="43"/>
      <c r="E29" s="58">
        <v>45233</v>
      </c>
      <c r="F29" s="58"/>
      <c r="G29" s="59" t="s">
        <v>3055</v>
      </c>
      <c r="H29" s="60"/>
      <c r="I29" s="56"/>
      <c r="J29" s="63" t="s">
        <v>3056</v>
      </c>
    </row>
    <row r="30" spans="1:10" ht="30">
      <c r="A30" s="56"/>
      <c r="B30" s="228"/>
      <c r="C30" s="20" t="s">
        <v>3057</v>
      </c>
      <c r="D30" s="43"/>
      <c r="E30" s="58">
        <v>45237</v>
      </c>
      <c r="F30" s="58"/>
      <c r="G30" s="59" t="s">
        <v>3058</v>
      </c>
      <c r="H30" s="60"/>
      <c r="I30" s="56"/>
      <c r="J30" s="63" t="s">
        <v>3059</v>
      </c>
    </row>
    <row r="31" spans="1:10" ht="30">
      <c r="A31" s="56"/>
      <c r="B31" s="228"/>
      <c r="C31" s="20" t="s">
        <v>3060</v>
      </c>
      <c r="D31" s="43"/>
      <c r="E31" s="58">
        <v>45238</v>
      </c>
      <c r="F31" s="58"/>
      <c r="G31" s="59" t="s">
        <v>3061</v>
      </c>
      <c r="H31" s="60"/>
      <c r="I31" s="56"/>
      <c r="J31" s="63" t="s">
        <v>3062</v>
      </c>
    </row>
    <row r="32" spans="1:10" ht="30">
      <c r="A32" s="56"/>
      <c r="B32" s="228"/>
      <c r="C32" s="20" t="s">
        <v>3063</v>
      </c>
      <c r="D32" s="43"/>
      <c r="E32" s="58">
        <v>45238</v>
      </c>
      <c r="F32" s="58"/>
      <c r="G32" s="59" t="s">
        <v>3064</v>
      </c>
      <c r="H32" s="60"/>
      <c r="I32" s="56"/>
      <c r="J32" s="63" t="s">
        <v>3065</v>
      </c>
    </row>
    <row r="33" spans="1:10" ht="45">
      <c r="A33" s="56"/>
      <c r="B33" s="228"/>
      <c r="C33" s="20" t="s">
        <v>3066</v>
      </c>
      <c r="D33" s="43"/>
      <c r="E33" s="58">
        <v>45239</v>
      </c>
      <c r="F33" s="58"/>
      <c r="G33" s="59" t="s">
        <v>3067</v>
      </c>
      <c r="H33" s="60"/>
      <c r="I33" s="56"/>
      <c r="J33" s="63" t="s">
        <v>3068</v>
      </c>
    </row>
    <row r="34" spans="1:10" ht="15">
      <c r="A34" s="56"/>
      <c r="B34" s="228"/>
      <c r="C34" s="20" t="s">
        <v>3069</v>
      </c>
      <c r="D34" s="43"/>
      <c r="E34" s="58">
        <v>45251</v>
      </c>
      <c r="F34" s="58"/>
      <c r="G34" s="59" t="s">
        <v>3070</v>
      </c>
      <c r="H34" s="60"/>
      <c r="I34" s="56"/>
      <c r="J34" s="63" t="s">
        <v>3071</v>
      </c>
    </row>
    <row r="35" spans="1:10" ht="30">
      <c r="A35" s="56"/>
      <c r="B35" s="228"/>
      <c r="C35" s="20" t="s">
        <v>3072</v>
      </c>
      <c r="D35" s="43"/>
      <c r="E35" s="58">
        <v>45254</v>
      </c>
      <c r="F35" s="58"/>
      <c r="G35" s="59" t="s">
        <v>3073</v>
      </c>
      <c r="H35" s="60"/>
      <c r="I35" s="56"/>
      <c r="J35" s="63" t="s">
        <v>3074</v>
      </c>
    </row>
    <row r="36" spans="1:10" ht="30">
      <c r="A36" s="56"/>
      <c r="B36" s="228"/>
      <c r="C36" s="20" t="s">
        <v>3075</v>
      </c>
      <c r="D36" s="43"/>
      <c r="E36" s="58">
        <v>45257</v>
      </c>
      <c r="F36" s="58"/>
      <c r="G36" s="59" t="s">
        <v>3076</v>
      </c>
      <c r="H36" s="60"/>
      <c r="I36" s="56"/>
      <c r="J36" s="63" t="s">
        <v>3077</v>
      </c>
    </row>
    <row r="37" spans="1:10" ht="15">
      <c r="A37" s="56"/>
      <c r="B37" s="228"/>
      <c r="C37" s="20" t="s">
        <v>3078</v>
      </c>
      <c r="D37" s="43"/>
      <c r="E37" s="58">
        <v>45260</v>
      </c>
      <c r="F37" s="58"/>
      <c r="G37" s="59" t="s">
        <v>3079</v>
      </c>
      <c r="H37" s="60"/>
      <c r="I37" s="56"/>
      <c r="J37" s="63" t="s">
        <v>3080</v>
      </c>
    </row>
    <row r="38" spans="1:10" ht="30">
      <c r="A38" s="56"/>
      <c r="B38" s="228"/>
      <c r="C38" s="20" t="s">
        <v>3081</v>
      </c>
      <c r="D38" s="43"/>
      <c r="E38" s="58">
        <v>45264</v>
      </c>
      <c r="F38" s="58"/>
      <c r="G38" s="59" t="s">
        <v>3082</v>
      </c>
      <c r="H38" s="60"/>
      <c r="I38" s="56"/>
      <c r="J38" s="63" t="s">
        <v>3083</v>
      </c>
    </row>
    <row r="39" spans="1:10" ht="30">
      <c r="A39" s="56"/>
      <c r="B39" s="228"/>
      <c r="C39" s="20" t="s">
        <v>3084</v>
      </c>
      <c r="D39" s="43"/>
      <c r="E39" s="58">
        <v>45265</v>
      </c>
      <c r="F39" s="58"/>
      <c r="G39" s="59" t="s">
        <v>3085</v>
      </c>
      <c r="H39" s="60"/>
      <c r="I39" s="56"/>
      <c r="J39" s="63" t="s">
        <v>3086</v>
      </c>
    </row>
    <row r="40" spans="1:10" ht="15">
      <c r="A40" s="56"/>
      <c r="B40" s="228"/>
      <c r="C40" s="20" t="s">
        <v>3087</v>
      </c>
      <c r="D40" s="43"/>
      <c r="E40" s="58">
        <v>45266</v>
      </c>
      <c r="F40" s="58"/>
      <c r="G40" s="59" t="s">
        <v>3088</v>
      </c>
      <c r="H40" s="60"/>
      <c r="I40" s="56"/>
      <c r="J40" s="63" t="s">
        <v>3089</v>
      </c>
    </row>
    <row r="41" spans="1:10" ht="30">
      <c r="A41" s="56"/>
      <c r="B41" s="228"/>
      <c r="C41" s="20" t="s">
        <v>3090</v>
      </c>
      <c r="D41" s="43"/>
      <c r="E41" s="58">
        <v>45270</v>
      </c>
      <c r="F41" s="58"/>
      <c r="G41" s="59" t="s">
        <v>3091</v>
      </c>
      <c r="H41" s="60"/>
      <c r="I41" s="56"/>
      <c r="J41" s="63" t="s">
        <v>3092</v>
      </c>
    </row>
    <row r="42" spans="1:10" ht="30">
      <c r="A42" s="56"/>
      <c r="B42" s="228"/>
      <c r="C42" s="20" t="s">
        <v>3093</v>
      </c>
      <c r="D42" s="43"/>
      <c r="E42" s="58">
        <v>45271</v>
      </c>
      <c r="F42" s="58"/>
      <c r="G42" s="59" t="s">
        <v>3094</v>
      </c>
      <c r="H42" s="60"/>
      <c r="I42" s="56"/>
      <c r="J42" s="63" t="s">
        <v>3095</v>
      </c>
    </row>
    <row r="43" spans="1:10" ht="75">
      <c r="A43" s="56"/>
      <c r="B43" s="228"/>
      <c r="C43" s="20" t="s">
        <v>3096</v>
      </c>
      <c r="D43" s="43"/>
      <c r="E43" s="58">
        <v>45271</v>
      </c>
      <c r="F43" s="58"/>
      <c r="G43" s="59" t="s">
        <v>3067</v>
      </c>
      <c r="H43" s="60"/>
      <c r="I43" s="56"/>
      <c r="J43" s="63" t="s">
        <v>3097</v>
      </c>
    </row>
    <row r="44" spans="1:10" ht="30">
      <c r="A44" s="56"/>
      <c r="B44" s="228"/>
      <c r="C44" s="20" t="s">
        <v>3098</v>
      </c>
      <c r="D44" s="43"/>
      <c r="E44" s="58">
        <v>45272</v>
      </c>
      <c r="F44" s="58"/>
      <c r="G44" s="59" t="s">
        <v>3099</v>
      </c>
      <c r="H44" s="60"/>
      <c r="I44" s="56"/>
      <c r="J44" s="63" t="s">
        <v>3100</v>
      </c>
    </row>
    <row r="45" spans="1:10" ht="30">
      <c r="A45" s="56"/>
      <c r="B45" s="228"/>
      <c r="C45" s="20" t="s">
        <v>3090</v>
      </c>
      <c r="D45" s="43"/>
      <c r="E45" s="58">
        <v>45274</v>
      </c>
      <c r="F45" s="58"/>
      <c r="G45" s="59" t="s">
        <v>3101</v>
      </c>
      <c r="H45" s="60"/>
      <c r="I45" s="56"/>
      <c r="J45" s="63" t="s">
        <v>3102</v>
      </c>
    </row>
    <row r="46" spans="1:10" ht="30">
      <c r="A46" s="56"/>
      <c r="B46" s="228"/>
      <c r="C46" s="20" t="s">
        <v>3090</v>
      </c>
      <c r="D46" s="43"/>
      <c r="E46" s="58">
        <v>45274</v>
      </c>
      <c r="F46" s="58"/>
      <c r="G46" s="59" t="s">
        <v>3103</v>
      </c>
      <c r="H46" s="60"/>
      <c r="I46" s="56"/>
      <c r="J46" s="63" t="s">
        <v>3104</v>
      </c>
    </row>
    <row r="47" spans="1:10" ht="30">
      <c r="A47" s="56"/>
      <c r="B47" s="228"/>
      <c r="C47" s="20" t="s">
        <v>3105</v>
      </c>
      <c r="D47" s="43"/>
      <c r="E47" s="58">
        <v>45276</v>
      </c>
      <c r="F47" s="58"/>
      <c r="G47" s="59" t="s">
        <v>3106</v>
      </c>
      <c r="H47" s="60"/>
      <c r="I47" s="56"/>
      <c r="J47" s="63" t="s">
        <v>3107</v>
      </c>
    </row>
    <row r="48" spans="1:10" ht="30">
      <c r="A48" s="56"/>
      <c r="B48" s="228"/>
      <c r="C48" s="20" t="s">
        <v>3108</v>
      </c>
      <c r="D48" s="43"/>
      <c r="E48" s="58">
        <v>45276</v>
      </c>
      <c r="F48" s="58"/>
      <c r="G48" s="59" t="s">
        <v>3109</v>
      </c>
      <c r="H48" s="60"/>
      <c r="I48" s="56"/>
      <c r="J48" s="63" t="s">
        <v>3110</v>
      </c>
    </row>
    <row r="49" spans="1:10" ht="30">
      <c r="A49" s="56"/>
      <c r="B49" s="228"/>
      <c r="C49" s="20" t="s">
        <v>3111</v>
      </c>
      <c r="D49" s="43"/>
      <c r="E49" s="58">
        <v>45277</v>
      </c>
      <c r="F49" s="58"/>
      <c r="G49" s="59" t="s">
        <v>3067</v>
      </c>
      <c r="H49" s="60"/>
      <c r="I49" s="56"/>
      <c r="J49" s="63" t="s">
        <v>3112</v>
      </c>
    </row>
    <row r="50" spans="1:10" ht="30">
      <c r="A50" s="56"/>
      <c r="B50" s="228"/>
      <c r="C50" s="20" t="s">
        <v>3113</v>
      </c>
      <c r="D50" s="43"/>
      <c r="E50" s="58">
        <v>45277</v>
      </c>
      <c r="F50" s="58"/>
      <c r="G50" s="59" t="s">
        <v>3067</v>
      </c>
      <c r="H50" s="60"/>
      <c r="I50" s="56"/>
      <c r="J50" s="63" t="s">
        <v>3114</v>
      </c>
    </row>
    <row r="51" spans="1:10" ht="30">
      <c r="A51" s="56"/>
      <c r="B51" s="228"/>
      <c r="C51" s="20" t="s">
        <v>3115</v>
      </c>
      <c r="D51" s="43"/>
      <c r="E51" s="58">
        <v>45278</v>
      </c>
      <c r="F51" s="58"/>
      <c r="G51" s="59" t="s">
        <v>3116</v>
      </c>
      <c r="H51" s="60"/>
      <c r="I51" s="56"/>
      <c r="J51" s="63" t="s">
        <v>3117</v>
      </c>
    </row>
    <row r="52" spans="1:10" ht="30">
      <c r="A52" s="56"/>
      <c r="B52" s="228"/>
      <c r="C52" s="20" t="s">
        <v>3118</v>
      </c>
      <c r="D52" s="43"/>
      <c r="E52" s="58">
        <v>45279</v>
      </c>
      <c r="F52" s="58"/>
      <c r="G52" s="59" t="s">
        <v>3119</v>
      </c>
      <c r="H52" s="60"/>
      <c r="I52" s="56"/>
      <c r="J52" s="63" t="s">
        <v>3120</v>
      </c>
    </row>
    <row r="53" spans="1:10" ht="30">
      <c r="A53" s="56"/>
      <c r="B53" s="228"/>
      <c r="C53" s="20" t="s">
        <v>3121</v>
      </c>
      <c r="D53" s="43"/>
      <c r="E53" s="58">
        <v>45291</v>
      </c>
      <c r="F53" s="58"/>
      <c r="G53" s="59" t="s">
        <v>3122</v>
      </c>
      <c r="H53" s="60"/>
      <c r="I53" s="56"/>
      <c r="J53" s="63" t="s">
        <v>3123</v>
      </c>
    </row>
    <row r="54" spans="1:10" ht="15">
      <c r="A54" s="56"/>
      <c r="B54" s="228"/>
      <c r="C54" s="20" t="s">
        <v>3124</v>
      </c>
      <c r="D54" s="43"/>
      <c r="E54" s="58">
        <v>45291</v>
      </c>
      <c r="F54" s="58"/>
      <c r="G54" s="59" t="s">
        <v>3125</v>
      </c>
      <c r="H54" s="60"/>
      <c r="I54" s="56"/>
      <c r="J54" s="63" t="s">
        <v>3126</v>
      </c>
    </row>
    <row r="55" spans="1:10" ht="15">
      <c r="A55" s="56"/>
      <c r="B55" s="228"/>
      <c r="C55" s="20" t="s">
        <v>3127</v>
      </c>
      <c r="D55" s="43"/>
      <c r="E55" s="58">
        <v>45291</v>
      </c>
      <c r="F55" s="58"/>
      <c r="G55" s="59" t="s">
        <v>3128</v>
      </c>
      <c r="H55" s="60"/>
      <c r="I55" s="56"/>
      <c r="J55" s="63" t="s">
        <v>3129</v>
      </c>
    </row>
    <row r="56" spans="1:10" ht="30">
      <c r="A56" s="56"/>
      <c r="B56" s="228"/>
      <c r="C56" s="20" t="s">
        <v>3130</v>
      </c>
      <c r="D56" s="43"/>
      <c r="E56" s="58">
        <v>45291</v>
      </c>
      <c r="F56" s="58"/>
      <c r="G56" s="59" t="s">
        <v>3131</v>
      </c>
      <c r="H56" s="60"/>
      <c r="I56" s="56"/>
      <c r="J56" s="63" t="s">
        <v>3132</v>
      </c>
    </row>
    <row r="57" spans="1:10" ht="30">
      <c r="A57" s="56"/>
      <c r="B57" s="228"/>
      <c r="C57" s="20" t="s">
        <v>3133</v>
      </c>
      <c r="D57" s="43"/>
      <c r="E57" s="58">
        <v>45291</v>
      </c>
      <c r="F57" s="58"/>
      <c r="G57" s="59" t="s">
        <v>3067</v>
      </c>
      <c r="H57" s="60"/>
      <c r="I57" s="56"/>
      <c r="J57" s="63" t="s">
        <v>3134</v>
      </c>
    </row>
    <row r="58" spans="1:10" ht="30">
      <c r="A58" s="56"/>
      <c r="B58" s="228"/>
      <c r="C58" s="20" t="s">
        <v>3135</v>
      </c>
      <c r="D58" s="43"/>
      <c r="E58" s="58">
        <v>45300</v>
      </c>
      <c r="F58" s="58"/>
      <c r="G58" s="59" t="s">
        <v>3136</v>
      </c>
      <c r="H58" s="60"/>
      <c r="I58" s="56"/>
      <c r="J58" s="63" t="s">
        <v>3137</v>
      </c>
    </row>
    <row r="59" spans="1:10" ht="15">
      <c r="A59" s="56"/>
      <c r="B59" s="228"/>
      <c r="C59" s="20" t="s">
        <v>3138</v>
      </c>
      <c r="D59" s="43"/>
      <c r="E59" s="58">
        <v>45301</v>
      </c>
      <c r="F59" s="58"/>
      <c r="G59" s="59" t="s">
        <v>3067</v>
      </c>
      <c r="H59" s="60"/>
      <c r="I59" s="56"/>
      <c r="J59" s="63" t="s">
        <v>3139</v>
      </c>
    </row>
    <row r="60" spans="1:10" ht="30">
      <c r="A60" s="56"/>
      <c r="B60" s="228"/>
      <c r="C60" s="20" t="s">
        <v>3140</v>
      </c>
      <c r="D60" s="43"/>
      <c r="E60" s="58">
        <v>45311</v>
      </c>
      <c r="F60" s="58"/>
      <c r="G60" s="59" t="s">
        <v>3141</v>
      </c>
      <c r="H60" s="60"/>
      <c r="I60" s="56"/>
      <c r="J60" s="63" t="s">
        <v>3142</v>
      </c>
    </row>
    <row r="61" spans="1:10" ht="30">
      <c r="A61" s="56"/>
      <c r="B61" s="228"/>
      <c r="C61" s="20" t="s">
        <v>3143</v>
      </c>
      <c r="D61" s="43"/>
      <c r="E61" s="58">
        <v>45311</v>
      </c>
      <c r="F61" s="58"/>
      <c r="G61" s="59" t="s">
        <v>3067</v>
      </c>
      <c r="H61" s="60"/>
      <c r="I61" s="56"/>
      <c r="J61" s="63" t="s">
        <v>3144</v>
      </c>
    </row>
    <row r="62" spans="1:10" ht="45">
      <c r="A62" s="56"/>
      <c r="B62" s="228"/>
      <c r="C62" s="20" t="s">
        <v>3145</v>
      </c>
      <c r="D62" s="43"/>
      <c r="E62" s="58">
        <v>45312</v>
      </c>
      <c r="F62" s="58"/>
      <c r="G62" s="59" t="s">
        <v>3067</v>
      </c>
      <c r="H62" s="60"/>
      <c r="I62" s="56"/>
      <c r="J62" s="63" t="s">
        <v>3146</v>
      </c>
    </row>
    <row r="63" spans="1:10" ht="30">
      <c r="A63" s="56"/>
      <c r="B63" s="228"/>
      <c r="C63" s="20" t="s">
        <v>3147</v>
      </c>
      <c r="D63" s="43"/>
      <c r="E63" s="58">
        <v>45315</v>
      </c>
      <c r="F63" s="58"/>
      <c r="G63" s="59" t="s">
        <v>3067</v>
      </c>
      <c r="H63" s="60"/>
      <c r="I63" s="56"/>
      <c r="J63" s="63" t="s">
        <v>3148</v>
      </c>
    </row>
    <row r="64" spans="1:10" ht="30">
      <c r="A64" s="56"/>
      <c r="B64" s="228"/>
      <c r="C64" s="20" t="s">
        <v>3149</v>
      </c>
      <c r="D64" s="43"/>
      <c r="E64" s="58">
        <v>45315</v>
      </c>
      <c r="F64" s="58"/>
      <c r="G64" s="59" t="s">
        <v>3067</v>
      </c>
      <c r="H64" s="60"/>
      <c r="I64" s="56"/>
      <c r="J64" s="63" t="s">
        <v>3150</v>
      </c>
    </row>
    <row r="65" spans="1:10" ht="15">
      <c r="A65" s="56"/>
      <c r="B65" s="228"/>
      <c r="C65" s="20" t="s">
        <v>3151</v>
      </c>
      <c r="D65" s="43"/>
      <c r="E65" s="58">
        <v>45316</v>
      </c>
      <c r="F65" s="58"/>
      <c r="G65" s="59" t="s">
        <v>3067</v>
      </c>
      <c r="H65" s="60"/>
      <c r="I65" s="56"/>
      <c r="J65" s="63" t="s">
        <v>3152</v>
      </c>
    </row>
    <row r="66" spans="1:10" ht="30">
      <c r="A66" s="56"/>
      <c r="B66" s="228"/>
      <c r="C66" s="20" t="s">
        <v>3153</v>
      </c>
      <c r="D66" s="43"/>
      <c r="E66" s="58">
        <v>45317</v>
      </c>
      <c r="F66" s="58"/>
      <c r="G66" s="59" t="s">
        <v>3067</v>
      </c>
      <c r="H66" s="60"/>
      <c r="I66" s="56"/>
      <c r="J66" s="63" t="s">
        <v>3154</v>
      </c>
    </row>
    <row r="67" spans="1:10" ht="30">
      <c r="A67" s="56"/>
      <c r="B67" s="228"/>
      <c r="C67" s="20" t="s">
        <v>3155</v>
      </c>
      <c r="D67" s="43"/>
      <c r="E67" s="58">
        <v>45322</v>
      </c>
      <c r="F67" s="58"/>
      <c r="G67" s="59" t="s">
        <v>3156</v>
      </c>
      <c r="H67" s="60"/>
      <c r="I67" s="56"/>
      <c r="J67" s="63" t="s">
        <v>3157</v>
      </c>
    </row>
    <row r="68" spans="1:10" ht="30">
      <c r="A68" s="56"/>
      <c r="B68" s="228"/>
      <c r="C68" s="20" t="s">
        <v>3158</v>
      </c>
      <c r="D68" s="43"/>
      <c r="E68" s="58">
        <v>45322</v>
      </c>
      <c r="F68" s="58"/>
      <c r="G68" s="59" t="s">
        <v>3159</v>
      </c>
      <c r="H68" s="60"/>
      <c r="I68" s="56"/>
      <c r="J68" s="63" t="s">
        <v>3160</v>
      </c>
    </row>
    <row r="69" spans="1:10" ht="30">
      <c r="A69" s="56"/>
      <c r="B69" s="228"/>
      <c r="C69" s="20" t="s">
        <v>3161</v>
      </c>
      <c r="D69" s="43"/>
      <c r="E69" s="58">
        <v>45322</v>
      </c>
      <c r="F69" s="58"/>
      <c r="G69" s="59" t="s">
        <v>3067</v>
      </c>
      <c r="H69" s="60"/>
      <c r="I69" s="56"/>
      <c r="J69" s="63" t="s">
        <v>3162</v>
      </c>
    </row>
    <row r="70" spans="1:10" ht="30">
      <c r="A70" s="56"/>
      <c r="B70" s="228"/>
      <c r="C70" s="20" t="s">
        <v>3163</v>
      </c>
      <c r="D70" s="43"/>
      <c r="E70" s="58">
        <v>45327</v>
      </c>
      <c r="F70" s="58"/>
      <c r="G70" s="59" t="s">
        <v>3067</v>
      </c>
      <c r="H70" s="60"/>
      <c r="I70" s="56"/>
      <c r="J70" s="63" t="s">
        <v>3164</v>
      </c>
    </row>
    <row r="71" spans="1:10" ht="75">
      <c r="A71" s="56"/>
      <c r="B71" s="228"/>
      <c r="C71" s="20" t="s">
        <v>3165</v>
      </c>
      <c r="D71" s="43"/>
      <c r="E71" s="58">
        <v>45327</v>
      </c>
      <c r="F71" s="58"/>
      <c r="G71" s="59" t="s">
        <v>3067</v>
      </c>
      <c r="H71" s="60"/>
      <c r="I71" s="56"/>
      <c r="J71" s="63" t="s">
        <v>3166</v>
      </c>
    </row>
    <row r="72" spans="1:10" ht="30">
      <c r="A72" s="56"/>
      <c r="B72" s="228"/>
      <c r="C72" s="20" t="s">
        <v>3167</v>
      </c>
      <c r="D72" s="43"/>
      <c r="E72" s="58">
        <v>45330</v>
      </c>
      <c r="F72" s="58"/>
      <c r="G72" s="59" t="s">
        <v>3168</v>
      </c>
      <c r="H72" s="60"/>
      <c r="I72" s="56"/>
      <c r="J72" s="63" t="s">
        <v>3169</v>
      </c>
    </row>
    <row r="73" spans="1:10" ht="30">
      <c r="A73" s="56"/>
      <c r="B73" s="228"/>
      <c r="C73" s="20" t="s">
        <v>3170</v>
      </c>
      <c r="D73" s="43"/>
      <c r="E73" s="58">
        <v>45332</v>
      </c>
      <c r="F73" s="58"/>
      <c r="G73" s="59" t="s">
        <v>3067</v>
      </c>
      <c r="H73" s="60"/>
      <c r="I73" s="56"/>
      <c r="J73" s="63" t="s">
        <v>3171</v>
      </c>
    </row>
    <row r="74" spans="1:10" ht="30">
      <c r="A74" s="56"/>
      <c r="B74" s="228"/>
      <c r="C74" s="20" t="s">
        <v>3172</v>
      </c>
      <c r="D74" s="43"/>
      <c r="E74" s="58">
        <v>45334</v>
      </c>
      <c r="F74" s="58"/>
      <c r="G74" s="59" t="s">
        <v>3173</v>
      </c>
      <c r="H74" s="60"/>
      <c r="I74" s="56"/>
      <c r="J74" s="63" t="s">
        <v>3174</v>
      </c>
    </row>
    <row r="75" spans="1:10" ht="30">
      <c r="A75" s="56"/>
      <c r="B75" s="228"/>
      <c r="C75" s="20" t="s">
        <v>3175</v>
      </c>
      <c r="D75" s="43"/>
      <c r="E75" s="58">
        <v>45336</v>
      </c>
      <c r="F75" s="58"/>
      <c r="G75" s="59" t="s">
        <v>3176</v>
      </c>
      <c r="H75" s="60"/>
      <c r="I75" s="56"/>
      <c r="J75" s="63" t="s">
        <v>3177</v>
      </c>
    </row>
    <row r="76" spans="1:10" ht="30">
      <c r="A76" s="56"/>
      <c r="B76" s="228"/>
      <c r="C76" s="20" t="s">
        <v>3178</v>
      </c>
      <c r="D76" s="43"/>
      <c r="E76" s="58">
        <v>45341</v>
      </c>
      <c r="F76" s="58"/>
      <c r="G76" s="59" t="s">
        <v>3179</v>
      </c>
      <c r="H76" s="60"/>
      <c r="I76" s="56"/>
      <c r="J76" s="63" t="s">
        <v>3180</v>
      </c>
    </row>
    <row r="77" spans="1:10" ht="30">
      <c r="A77" s="56"/>
      <c r="B77" s="228"/>
      <c r="C77" s="20" t="s">
        <v>3181</v>
      </c>
      <c r="D77" s="43"/>
      <c r="E77" s="58">
        <v>45343</v>
      </c>
      <c r="F77" s="58"/>
      <c r="G77" s="59" t="s">
        <v>3182</v>
      </c>
      <c r="H77" s="60"/>
      <c r="I77" s="56"/>
      <c r="J77" s="63" t="s">
        <v>3183</v>
      </c>
    </row>
    <row r="78" spans="1:10" ht="30">
      <c r="A78" s="56"/>
      <c r="B78" s="228"/>
      <c r="C78" s="20" t="s">
        <v>3184</v>
      </c>
      <c r="D78" s="43"/>
      <c r="E78" s="58">
        <v>45343</v>
      </c>
      <c r="F78" s="58"/>
      <c r="G78" s="59" t="s">
        <v>3067</v>
      </c>
      <c r="H78" s="60"/>
      <c r="I78" s="56"/>
      <c r="J78" s="63" t="s">
        <v>3185</v>
      </c>
    </row>
    <row r="79" spans="1:10" ht="30">
      <c r="A79" s="56"/>
      <c r="B79" s="228"/>
      <c r="C79" s="20" t="s">
        <v>3186</v>
      </c>
      <c r="D79" s="43"/>
      <c r="E79" s="58">
        <v>45344</v>
      </c>
      <c r="F79" s="58"/>
      <c r="G79" s="59" t="s">
        <v>3067</v>
      </c>
      <c r="H79" s="60"/>
      <c r="I79" s="56"/>
      <c r="J79" s="63" t="s">
        <v>3187</v>
      </c>
    </row>
    <row r="80" spans="1:10" ht="30">
      <c r="A80" s="56"/>
      <c r="B80" s="228"/>
      <c r="C80" s="20" t="s">
        <v>3188</v>
      </c>
      <c r="D80" s="43"/>
      <c r="E80" s="58">
        <v>45345</v>
      </c>
      <c r="F80" s="58"/>
      <c r="G80" s="59" t="s">
        <v>3067</v>
      </c>
      <c r="H80" s="60"/>
      <c r="I80" s="56"/>
      <c r="J80" s="63" t="s">
        <v>3189</v>
      </c>
    </row>
    <row r="81" spans="1:10" ht="15">
      <c r="A81" s="56"/>
      <c r="B81" s="228"/>
      <c r="C81" s="20" t="s">
        <v>3190</v>
      </c>
      <c r="D81" s="43"/>
      <c r="E81" s="58">
        <v>45345</v>
      </c>
      <c r="F81" s="58"/>
      <c r="G81" s="59" t="s">
        <v>3067</v>
      </c>
      <c r="H81" s="60"/>
      <c r="I81" s="56"/>
      <c r="J81" s="63" t="s">
        <v>3191</v>
      </c>
    </row>
    <row r="82" spans="1:10" ht="30">
      <c r="A82" s="56"/>
      <c r="B82" s="228"/>
      <c r="C82" s="20" t="s">
        <v>3192</v>
      </c>
      <c r="D82" s="43"/>
      <c r="E82" s="58">
        <v>45348</v>
      </c>
      <c r="F82" s="58"/>
      <c r="G82" s="59" t="s">
        <v>3193</v>
      </c>
      <c r="H82" s="60"/>
      <c r="I82" s="56"/>
      <c r="J82" s="63" t="s">
        <v>3194</v>
      </c>
    </row>
    <row r="83" spans="1:10" ht="60">
      <c r="A83" s="56"/>
      <c r="B83" s="228"/>
      <c r="C83" s="20" t="s">
        <v>3195</v>
      </c>
      <c r="D83" s="43"/>
      <c r="E83" s="58">
        <v>45357</v>
      </c>
      <c r="F83" s="58"/>
      <c r="G83" s="59"/>
      <c r="H83" s="60"/>
      <c r="I83" s="56"/>
      <c r="J83" s="63" t="s">
        <v>3196</v>
      </c>
    </row>
    <row r="84" spans="1:10" ht="30">
      <c r="A84" s="56"/>
      <c r="B84" s="228"/>
      <c r="C84" s="20" t="s">
        <v>3197</v>
      </c>
      <c r="D84" s="43"/>
      <c r="E84" s="58">
        <v>45363</v>
      </c>
      <c r="F84" s="58"/>
      <c r="G84" s="59"/>
      <c r="H84" s="60"/>
      <c r="I84" s="56"/>
      <c r="J84" s="63" t="s">
        <v>3198</v>
      </c>
    </row>
    <row r="85" spans="1:10" ht="30">
      <c r="A85" s="64"/>
      <c r="B85" s="229"/>
      <c r="C85" s="20" t="s">
        <v>3199</v>
      </c>
      <c r="D85" s="43"/>
      <c r="E85" s="58">
        <v>45364</v>
      </c>
      <c r="F85" s="58"/>
      <c r="G85" s="59"/>
      <c r="H85" s="60"/>
      <c r="I85" s="56"/>
      <c r="J85" s="63" t="s">
        <v>3200</v>
      </c>
    </row>
    <row r="86" spans="1:10" ht="30">
      <c r="A86" s="11"/>
      <c r="B86" s="230"/>
      <c r="C86" s="227" t="s">
        <v>3201</v>
      </c>
      <c r="D86" s="43"/>
      <c r="E86" s="58">
        <v>45366</v>
      </c>
      <c r="F86" s="58"/>
      <c r="G86" s="59" t="s">
        <v>3202</v>
      </c>
      <c r="H86" s="60"/>
      <c r="I86" s="56"/>
      <c r="J86" s="63" t="s">
        <v>3203</v>
      </c>
    </row>
    <row r="87" spans="1:10" ht="15">
      <c r="A87" s="95"/>
      <c r="B87" s="231"/>
      <c r="C87" s="20" t="s">
        <v>3204</v>
      </c>
      <c r="D87" s="43"/>
      <c r="E87" s="58">
        <v>45372</v>
      </c>
      <c r="F87" s="58"/>
      <c r="G87" s="59"/>
      <c r="H87" s="60"/>
      <c r="I87" s="56"/>
      <c r="J87" s="63" t="s">
        <v>3205</v>
      </c>
    </row>
    <row r="88" spans="1:10" ht="30">
      <c r="A88" s="56"/>
      <c r="B88" s="228"/>
      <c r="C88" s="20" t="s">
        <v>3206</v>
      </c>
      <c r="D88" s="43"/>
      <c r="E88" s="58">
        <v>45376</v>
      </c>
      <c r="F88" s="58"/>
      <c r="G88" s="59" t="s">
        <v>3207</v>
      </c>
      <c r="H88" s="60"/>
      <c r="I88" s="56"/>
      <c r="J88" s="63" t="s">
        <v>3208</v>
      </c>
    </row>
    <row r="89" spans="1:10" ht="30">
      <c r="A89" s="56"/>
      <c r="B89" s="228"/>
      <c r="C89" s="20" t="s">
        <v>3209</v>
      </c>
      <c r="D89" s="43"/>
      <c r="E89" s="58">
        <v>45378</v>
      </c>
      <c r="F89" s="58"/>
      <c r="G89" s="59"/>
      <c r="H89" s="60"/>
      <c r="I89" s="56"/>
      <c r="J89" s="63" t="s">
        <v>3210</v>
      </c>
    </row>
    <row r="90" spans="1:10" ht="30">
      <c r="A90" s="56"/>
      <c r="B90" s="228"/>
      <c r="C90" s="20" t="s">
        <v>3211</v>
      </c>
      <c r="D90" s="43"/>
      <c r="E90" s="58">
        <v>45382</v>
      </c>
      <c r="F90" s="58"/>
      <c r="G90" s="59" t="s">
        <v>3212</v>
      </c>
      <c r="H90" s="60"/>
      <c r="I90" s="56"/>
      <c r="J90" s="63" t="s">
        <v>3213</v>
      </c>
    </row>
    <row r="91" spans="1:10" ht="30">
      <c r="A91" s="56"/>
      <c r="B91" s="228"/>
      <c r="C91" s="20" t="s">
        <v>3214</v>
      </c>
      <c r="D91" s="43"/>
      <c r="E91" s="58">
        <v>45385</v>
      </c>
      <c r="F91" s="58"/>
      <c r="G91" s="59" t="s">
        <v>3215</v>
      </c>
      <c r="H91" s="60"/>
      <c r="I91" s="56"/>
      <c r="J91" s="63" t="s">
        <v>3216</v>
      </c>
    </row>
    <row r="92" spans="1:10" ht="30">
      <c r="A92" s="56"/>
      <c r="B92" s="228"/>
      <c r="C92" s="20" t="s">
        <v>3217</v>
      </c>
      <c r="D92" s="43"/>
      <c r="E92" s="58">
        <v>45394</v>
      </c>
      <c r="F92" s="58"/>
      <c r="G92" s="59" t="s">
        <v>3218</v>
      </c>
      <c r="H92" s="60"/>
      <c r="I92" s="56"/>
      <c r="J92" s="63" t="s">
        <v>3219</v>
      </c>
    </row>
    <row r="93" spans="1:10" ht="30">
      <c r="A93" s="56"/>
      <c r="B93" s="228"/>
      <c r="C93" s="20" t="s">
        <v>3220</v>
      </c>
      <c r="D93" s="43"/>
      <c r="E93" s="58">
        <v>45406</v>
      </c>
      <c r="F93" s="58"/>
      <c r="G93" s="59" t="s">
        <v>3221</v>
      </c>
      <c r="H93" s="60"/>
      <c r="I93" s="56"/>
      <c r="J93" s="63" t="s">
        <v>3222</v>
      </c>
    </row>
    <row r="94" spans="1:10" ht="45">
      <c r="A94" s="56"/>
      <c r="B94" s="228"/>
      <c r="C94" s="20" t="s">
        <v>3223</v>
      </c>
      <c r="D94" s="43"/>
      <c r="E94" s="58">
        <v>45413</v>
      </c>
      <c r="F94" s="58"/>
      <c r="G94" s="59"/>
      <c r="H94" s="60"/>
      <c r="I94" s="56"/>
      <c r="J94" s="63" t="s">
        <v>3224</v>
      </c>
    </row>
    <row r="95" spans="1:10" ht="30">
      <c r="A95" s="56"/>
      <c r="B95" s="228"/>
      <c r="C95" s="20" t="s">
        <v>3225</v>
      </c>
      <c r="D95" s="43"/>
      <c r="E95" s="58">
        <v>45423</v>
      </c>
      <c r="F95" s="58"/>
      <c r="G95" s="59"/>
      <c r="H95" s="60"/>
      <c r="I95" s="56"/>
      <c r="J95" s="63" t="s">
        <v>3226</v>
      </c>
    </row>
    <row r="96" spans="1:10" ht="30">
      <c r="A96" s="56"/>
      <c r="B96" s="228"/>
      <c r="C96" s="20" t="s">
        <v>3227</v>
      </c>
      <c r="D96" s="43"/>
      <c r="E96" s="58">
        <v>45424</v>
      </c>
      <c r="F96" s="58"/>
      <c r="G96" s="59" t="s">
        <v>3228</v>
      </c>
      <c r="H96" s="60"/>
      <c r="I96" s="56"/>
      <c r="J96" s="63" t="s">
        <v>3229</v>
      </c>
    </row>
    <row r="97" spans="1:10" ht="30">
      <c r="A97" s="56"/>
      <c r="B97" s="228"/>
      <c r="C97" s="20" t="s">
        <v>3230</v>
      </c>
      <c r="D97" s="43"/>
      <c r="E97" s="58">
        <v>45424</v>
      </c>
      <c r="F97" s="58"/>
      <c r="G97" s="59" t="s">
        <v>3231</v>
      </c>
      <c r="H97" s="60"/>
      <c r="I97" s="56"/>
      <c r="J97" s="63" t="s">
        <v>3232</v>
      </c>
    </row>
    <row r="98" spans="1:10" ht="30">
      <c r="A98" s="56"/>
      <c r="B98" s="228"/>
      <c r="C98" s="20" t="s">
        <v>3233</v>
      </c>
      <c r="D98" s="43"/>
      <c r="E98" s="58">
        <v>45425</v>
      </c>
      <c r="F98" s="58"/>
      <c r="G98" s="59" t="s">
        <v>3234</v>
      </c>
      <c r="H98" s="60"/>
      <c r="I98" s="56"/>
      <c r="J98" s="63" t="s">
        <v>3235</v>
      </c>
    </row>
    <row r="99" spans="1:10" ht="30">
      <c r="A99" s="56"/>
      <c r="B99" s="228"/>
      <c r="C99" s="20" t="s">
        <v>3236</v>
      </c>
      <c r="D99" s="43"/>
      <c r="E99" s="58">
        <v>45429</v>
      </c>
      <c r="F99" s="58"/>
      <c r="G99" s="59"/>
      <c r="H99" s="60"/>
      <c r="I99" s="56"/>
      <c r="J99" s="63" t="s">
        <v>3237</v>
      </c>
    </row>
    <row r="100" spans="1:10" ht="30">
      <c r="A100" s="56"/>
      <c r="B100" s="228"/>
      <c r="C100" s="20" t="s">
        <v>3238</v>
      </c>
      <c r="D100" s="43"/>
      <c r="E100" s="58">
        <v>45430</v>
      </c>
      <c r="F100" s="58"/>
      <c r="G100" s="59"/>
      <c r="H100" s="60"/>
      <c r="I100" s="56"/>
      <c r="J100" s="63" t="s">
        <v>3239</v>
      </c>
    </row>
    <row r="101" spans="1:10" ht="30">
      <c r="A101" s="56"/>
      <c r="B101" s="228"/>
      <c r="C101" s="20" t="s">
        <v>3240</v>
      </c>
      <c r="D101" s="43"/>
      <c r="E101" s="58">
        <v>45431</v>
      </c>
      <c r="F101" s="58"/>
      <c r="G101" s="59" t="s">
        <v>3241</v>
      </c>
      <c r="H101" s="60"/>
      <c r="I101" s="56"/>
      <c r="J101" s="63" t="s">
        <v>3242</v>
      </c>
    </row>
    <row r="102" spans="1:10" ht="30">
      <c r="A102" s="56"/>
      <c r="B102" s="228"/>
      <c r="C102" s="20" t="s">
        <v>3243</v>
      </c>
      <c r="D102" s="43"/>
      <c r="E102" s="58">
        <v>45435</v>
      </c>
      <c r="F102" s="58"/>
      <c r="G102" s="59"/>
      <c r="H102" s="60"/>
      <c r="I102" s="56"/>
      <c r="J102" s="63" t="s">
        <v>3244</v>
      </c>
    </row>
    <row r="103" spans="1:10" ht="30">
      <c r="A103" s="56"/>
      <c r="B103" s="228"/>
      <c r="C103" s="20" t="s">
        <v>3245</v>
      </c>
      <c r="D103" s="43"/>
      <c r="E103" s="58">
        <v>45436</v>
      </c>
      <c r="F103" s="58"/>
      <c r="G103" s="59"/>
      <c r="H103" s="60"/>
      <c r="I103" s="56"/>
      <c r="J103" s="63" t="s">
        <v>3246</v>
      </c>
    </row>
    <row r="104" spans="1:10" ht="30">
      <c r="A104" s="56"/>
      <c r="B104" s="228"/>
      <c r="C104" s="20" t="s">
        <v>3113</v>
      </c>
      <c r="D104" s="43"/>
      <c r="E104" s="58">
        <v>45441</v>
      </c>
      <c r="F104" s="58"/>
      <c r="G104" s="59"/>
      <c r="H104" s="60"/>
      <c r="I104" s="56"/>
      <c r="J104" s="63" t="s">
        <v>3247</v>
      </c>
    </row>
    <row r="105" spans="1:10" ht="30">
      <c r="A105" s="56"/>
      <c r="B105" s="228"/>
      <c r="C105" s="20" t="s">
        <v>3113</v>
      </c>
      <c r="D105" s="43"/>
      <c r="E105" s="58">
        <v>45441</v>
      </c>
      <c r="F105" s="58"/>
      <c r="G105" s="59"/>
      <c r="H105" s="60"/>
      <c r="I105" s="56"/>
      <c r="J105" s="63" t="s">
        <v>3248</v>
      </c>
    </row>
    <row r="106" spans="1:10" ht="30">
      <c r="A106" s="56"/>
      <c r="B106" s="228"/>
      <c r="C106" s="20" t="s">
        <v>3249</v>
      </c>
      <c r="D106" s="43"/>
      <c r="E106" s="58">
        <v>45451</v>
      </c>
      <c r="F106" s="58"/>
      <c r="G106" s="59" t="s">
        <v>3250</v>
      </c>
      <c r="H106" s="60"/>
      <c r="I106" s="56"/>
      <c r="J106" s="63" t="s">
        <v>3251</v>
      </c>
    </row>
    <row r="107" spans="1:10" ht="30">
      <c r="A107" s="56"/>
      <c r="B107" s="228"/>
      <c r="C107" s="20" t="s">
        <v>3252</v>
      </c>
      <c r="D107" s="43"/>
      <c r="E107" s="58">
        <v>45452</v>
      </c>
      <c r="F107" s="58"/>
      <c r="G107" s="59" t="s">
        <v>3253</v>
      </c>
      <c r="H107" s="60"/>
      <c r="I107" s="56"/>
      <c r="J107" s="63" t="s">
        <v>3254</v>
      </c>
    </row>
    <row r="108" spans="1:10" ht="15">
      <c r="A108" s="56"/>
      <c r="B108" s="228"/>
      <c r="C108" s="20" t="s">
        <v>3255</v>
      </c>
      <c r="D108" s="43"/>
      <c r="E108" s="58">
        <v>45454</v>
      </c>
      <c r="F108" s="58"/>
      <c r="G108" s="59"/>
      <c r="H108" s="60"/>
      <c r="I108" s="56"/>
      <c r="J108" s="63" t="s">
        <v>3256</v>
      </c>
    </row>
    <row r="109" spans="1:10" ht="60">
      <c r="A109" s="56"/>
      <c r="B109" s="228"/>
      <c r="C109" s="20" t="s">
        <v>3257</v>
      </c>
      <c r="D109" s="43"/>
      <c r="E109" s="58">
        <v>45456</v>
      </c>
      <c r="F109" s="58"/>
      <c r="G109" s="59" t="s">
        <v>3258</v>
      </c>
      <c r="H109" s="60"/>
      <c r="I109" s="56"/>
      <c r="J109" s="63" t="s">
        <v>3259</v>
      </c>
    </row>
    <row r="110" spans="1:10" ht="60">
      <c r="A110" s="56"/>
      <c r="B110" s="228"/>
      <c r="C110" s="20" t="s">
        <v>3257</v>
      </c>
      <c r="D110" s="43"/>
      <c r="E110" s="58">
        <v>45457</v>
      </c>
      <c r="F110" s="58"/>
      <c r="G110" s="59" t="s">
        <v>3260</v>
      </c>
      <c r="H110" s="60"/>
      <c r="I110" s="56"/>
      <c r="J110" s="63" t="s">
        <v>3261</v>
      </c>
    </row>
    <row r="111" spans="1:10" ht="30">
      <c r="A111" s="56"/>
      <c r="B111" s="228"/>
      <c r="C111" s="20" t="s">
        <v>3262</v>
      </c>
      <c r="D111" s="43"/>
      <c r="E111" s="58">
        <v>45458</v>
      </c>
      <c r="F111" s="58"/>
      <c r="G111" s="59" t="s">
        <v>3263</v>
      </c>
      <c r="H111" s="60"/>
      <c r="I111" s="56"/>
      <c r="J111" s="63" t="s">
        <v>3264</v>
      </c>
    </row>
    <row r="112" spans="1:10" ht="30">
      <c r="A112" s="56"/>
      <c r="B112" s="228"/>
      <c r="C112" s="20" t="s">
        <v>3265</v>
      </c>
      <c r="D112" s="43"/>
      <c r="E112" s="58">
        <v>45458</v>
      </c>
      <c r="F112" s="58"/>
      <c r="G112" s="59"/>
      <c r="H112" s="60"/>
      <c r="I112" s="56"/>
      <c r="J112" s="63" t="s">
        <v>3266</v>
      </c>
    </row>
    <row r="113" spans="1:10" ht="60">
      <c r="A113" s="56"/>
      <c r="B113" s="228"/>
      <c r="C113" s="20" t="s">
        <v>3267</v>
      </c>
      <c r="D113" s="43"/>
      <c r="E113" s="58">
        <v>45459</v>
      </c>
      <c r="F113" s="58"/>
      <c r="G113" s="59"/>
      <c r="H113" s="60"/>
      <c r="I113" s="56"/>
      <c r="J113" s="63" t="s">
        <v>3268</v>
      </c>
    </row>
    <row r="114" spans="1:10" ht="30">
      <c r="A114" s="56"/>
      <c r="B114" s="228"/>
      <c r="C114" s="20" t="s">
        <v>3269</v>
      </c>
      <c r="D114" s="43"/>
      <c r="E114" s="58">
        <v>45460</v>
      </c>
      <c r="F114" s="58"/>
      <c r="G114" s="59" t="s">
        <v>3270</v>
      </c>
      <c r="H114" s="60"/>
      <c r="I114" s="56"/>
      <c r="J114" s="63" t="s">
        <v>3271</v>
      </c>
    </row>
    <row r="115" spans="1:10" ht="30">
      <c r="A115" s="56"/>
      <c r="B115" s="228"/>
      <c r="C115" s="20" t="s">
        <v>3272</v>
      </c>
      <c r="D115" s="43"/>
      <c r="E115" s="58">
        <v>45466</v>
      </c>
      <c r="F115" s="58"/>
      <c r="G115" s="59" t="s">
        <v>3273</v>
      </c>
      <c r="H115" s="60"/>
      <c r="I115" s="56"/>
      <c r="J115" s="63" t="s">
        <v>3274</v>
      </c>
    </row>
    <row r="116" spans="1:10" ht="30">
      <c r="A116" s="56"/>
      <c r="B116" s="228"/>
      <c r="C116" s="20" t="s">
        <v>3275</v>
      </c>
      <c r="D116" s="43"/>
      <c r="E116" s="58">
        <v>45467</v>
      </c>
      <c r="F116" s="58"/>
      <c r="G116" s="59" t="s">
        <v>3276</v>
      </c>
      <c r="H116" s="60"/>
      <c r="I116" s="56"/>
      <c r="J116" s="63" t="s">
        <v>3277</v>
      </c>
    </row>
    <row r="117" spans="1:10" ht="30">
      <c r="A117" s="56"/>
      <c r="B117" s="228"/>
      <c r="C117" s="116" t="s">
        <v>3278</v>
      </c>
      <c r="D117" s="43"/>
      <c r="E117" s="58">
        <v>45467</v>
      </c>
      <c r="F117" s="58"/>
      <c r="G117" s="59" t="s">
        <v>3279</v>
      </c>
      <c r="H117" s="60"/>
      <c r="I117" s="56"/>
      <c r="J117" s="63" t="s">
        <v>3280</v>
      </c>
    </row>
    <row r="118" spans="1:10" ht="30">
      <c r="A118" s="56"/>
      <c r="B118" s="228"/>
      <c r="C118" s="20" t="s">
        <v>3281</v>
      </c>
      <c r="D118" s="43"/>
      <c r="E118" s="61">
        <v>45479</v>
      </c>
      <c r="F118" s="61"/>
      <c r="G118" s="59"/>
      <c r="H118" s="60"/>
      <c r="I118" s="56"/>
      <c r="J118" s="63" t="s">
        <v>3282</v>
      </c>
    </row>
    <row r="119" spans="1:10" ht="30">
      <c r="A119" s="56"/>
      <c r="B119" s="228"/>
      <c r="C119" s="20" t="s">
        <v>3283</v>
      </c>
      <c r="D119" s="43"/>
      <c r="E119" s="61">
        <v>45482</v>
      </c>
      <c r="F119" s="61"/>
      <c r="G119" s="59" t="s">
        <v>3284</v>
      </c>
      <c r="H119" s="60"/>
      <c r="I119" s="56"/>
      <c r="J119" s="63" t="s">
        <v>3285</v>
      </c>
    </row>
    <row r="120" spans="1:10" ht="30">
      <c r="A120" s="56"/>
      <c r="B120" s="228"/>
      <c r="C120" s="20" t="s">
        <v>3286</v>
      </c>
      <c r="D120" s="43"/>
      <c r="E120" s="61">
        <v>45484</v>
      </c>
      <c r="F120" s="61"/>
      <c r="G120" s="59" t="s">
        <v>3287</v>
      </c>
      <c r="H120" s="60"/>
      <c r="I120" s="56"/>
      <c r="J120" s="63" t="s">
        <v>3288</v>
      </c>
    </row>
    <row r="121" spans="1:10" ht="60">
      <c r="A121" s="56"/>
      <c r="B121" s="228"/>
      <c r="C121" s="20" t="s">
        <v>3289</v>
      </c>
      <c r="D121" s="43"/>
      <c r="E121" s="61">
        <v>45486</v>
      </c>
      <c r="F121" s="58"/>
      <c r="G121" s="59"/>
      <c r="H121" s="60"/>
      <c r="I121" s="56"/>
      <c r="J121" s="63" t="s">
        <v>3290</v>
      </c>
    </row>
    <row r="122" spans="1:10" ht="75">
      <c r="A122" s="56"/>
      <c r="B122" s="228"/>
      <c r="C122" s="20" t="s">
        <v>3291</v>
      </c>
      <c r="D122" s="43"/>
      <c r="E122" s="61">
        <v>45490</v>
      </c>
      <c r="F122" s="61"/>
      <c r="G122" s="59"/>
      <c r="H122" s="60"/>
      <c r="I122" s="56"/>
      <c r="J122" s="63" t="s">
        <v>3292</v>
      </c>
    </row>
    <row r="123" spans="1:10" ht="75">
      <c r="A123" s="56"/>
      <c r="B123" s="228"/>
      <c r="C123" s="20" t="s">
        <v>3291</v>
      </c>
      <c r="D123" s="43"/>
      <c r="E123" s="61">
        <v>45490</v>
      </c>
      <c r="F123" s="61"/>
      <c r="G123" s="59"/>
      <c r="H123" s="60"/>
      <c r="I123" s="56"/>
      <c r="J123" s="63" t="s">
        <v>3293</v>
      </c>
    </row>
    <row r="124" spans="1:10" ht="15">
      <c r="A124" s="56"/>
      <c r="B124" s="228"/>
      <c r="C124" s="20" t="s">
        <v>3294</v>
      </c>
      <c r="D124" s="43"/>
      <c r="E124" s="61">
        <v>45493</v>
      </c>
      <c r="F124" s="61"/>
      <c r="G124" s="59"/>
      <c r="H124" s="60"/>
      <c r="I124" s="56"/>
      <c r="J124" s="63" t="s">
        <v>3295</v>
      </c>
    </row>
    <row r="125" spans="1:10" ht="30">
      <c r="A125" s="56"/>
      <c r="B125" s="228"/>
      <c r="C125" s="20" t="s">
        <v>3296</v>
      </c>
      <c r="D125" s="43"/>
      <c r="E125" s="61">
        <v>45504</v>
      </c>
      <c r="F125" s="61"/>
      <c r="G125" s="59" t="s">
        <v>3297</v>
      </c>
      <c r="H125" s="60"/>
      <c r="I125" s="56"/>
      <c r="J125" s="63" t="s">
        <v>3298</v>
      </c>
    </row>
    <row r="126" spans="1:10" ht="30">
      <c r="A126" s="56"/>
      <c r="B126" s="228"/>
      <c r="C126" s="20" t="s">
        <v>3299</v>
      </c>
      <c r="D126" s="62"/>
      <c r="E126" s="61">
        <v>45504</v>
      </c>
      <c r="F126" s="61"/>
      <c r="G126" s="59" t="s">
        <v>3300</v>
      </c>
      <c r="H126" s="60"/>
      <c r="I126" s="56"/>
      <c r="J126" s="63" t="s">
        <v>3301</v>
      </c>
    </row>
    <row r="127" spans="1:10" ht="30">
      <c r="A127" s="56"/>
      <c r="B127" s="228"/>
      <c r="C127" s="20" t="s">
        <v>3302</v>
      </c>
      <c r="D127" s="43"/>
      <c r="E127" s="61">
        <v>45506</v>
      </c>
      <c r="F127" s="61"/>
      <c r="G127" s="59" t="s">
        <v>3303</v>
      </c>
      <c r="H127" s="60"/>
      <c r="I127" s="56"/>
      <c r="J127" s="63" t="s">
        <v>3304</v>
      </c>
    </row>
    <row r="128" spans="1:10" ht="15">
      <c r="A128" s="56"/>
      <c r="B128" s="228"/>
      <c r="C128" s="20" t="s">
        <v>3305</v>
      </c>
      <c r="D128" s="43"/>
      <c r="E128" s="61">
        <v>45507</v>
      </c>
      <c r="F128" s="61"/>
      <c r="G128" s="59"/>
      <c r="H128" s="60"/>
      <c r="I128" s="56"/>
      <c r="J128" s="63" t="s">
        <v>3306</v>
      </c>
    </row>
    <row r="129" spans="1:10" ht="15">
      <c r="A129" s="56"/>
      <c r="B129" s="228"/>
      <c r="C129" s="20" t="s">
        <v>3307</v>
      </c>
      <c r="D129" s="43"/>
      <c r="E129" s="61">
        <v>45510</v>
      </c>
      <c r="F129" s="61"/>
      <c r="G129" s="59"/>
      <c r="H129" s="60"/>
      <c r="I129" s="56"/>
      <c r="J129" s="63" t="s">
        <v>3308</v>
      </c>
    </row>
    <row r="130" spans="1:10" ht="30">
      <c r="A130" s="56" t="s">
        <v>244</v>
      </c>
      <c r="B130" s="228" t="s">
        <v>2971</v>
      </c>
      <c r="C130" s="323" t="s">
        <v>3309</v>
      </c>
      <c r="D130" s="43" t="s">
        <v>3310</v>
      </c>
      <c r="E130" s="61">
        <v>45581</v>
      </c>
      <c r="F130" s="61">
        <v>45581</v>
      </c>
      <c r="G130" s="59" t="s">
        <v>3311</v>
      </c>
      <c r="H130" s="60" t="s">
        <v>130</v>
      </c>
      <c r="I130" s="56" t="s">
        <v>76</v>
      </c>
      <c r="J130" s="63" t="s">
        <v>3312</v>
      </c>
    </row>
    <row r="131" spans="1:10" ht="30">
      <c r="A131" s="56"/>
      <c r="B131" s="228"/>
      <c r="C131" s="20" t="s">
        <v>3313</v>
      </c>
      <c r="D131" s="43"/>
      <c r="E131" s="61">
        <v>45522</v>
      </c>
      <c r="F131" s="61"/>
      <c r="G131" s="59" t="s">
        <v>3314</v>
      </c>
      <c r="H131" s="60"/>
      <c r="I131" s="56"/>
      <c r="J131" s="63" t="s">
        <v>3315</v>
      </c>
    </row>
    <row r="132" spans="1:10" ht="15">
      <c r="A132" s="56"/>
      <c r="B132" s="228"/>
      <c r="C132" s="20" t="s">
        <v>3316</v>
      </c>
      <c r="D132" s="43"/>
      <c r="E132" s="61">
        <v>45523</v>
      </c>
      <c r="F132" s="61"/>
      <c r="G132" s="59" t="s">
        <v>3317</v>
      </c>
      <c r="H132" s="60"/>
      <c r="I132" s="56"/>
      <c r="J132" s="63" t="s">
        <v>3318</v>
      </c>
    </row>
    <row r="133" spans="1:10" ht="45">
      <c r="A133" s="56"/>
      <c r="B133" s="228"/>
      <c r="C133" s="20" t="s">
        <v>3319</v>
      </c>
      <c r="D133" s="43"/>
      <c r="E133" s="61">
        <v>45525</v>
      </c>
      <c r="F133" s="61"/>
      <c r="G133" s="59"/>
      <c r="H133" s="60"/>
      <c r="I133" s="56"/>
      <c r="J133" s="63" t="s">
        <v>3320</v>
      </c>
    </row>
    <row r="134" spans="1:10" ht="30">
      <c r="A134" s="56"/>
      <c r="B134" s="228"/>
      <c r="C134" s="20" t="s">
        <v>3321</v>
      </c>
      <c r="D134" s="43"/>
      <c r="E134" s="61">
        <v>45534</v>
      </c>
      <c r="F134" s="61"/>
      <c r="G134" s="59" t="s">
        <v>3322</v>
      </c>
      <c r="H134" s="60"/>
      <c r="I134" s="56"/>
      <c r="J134" s="63" t="s">
        <v>3323</v>
      </c>
    </row>
    <row r="135" spans="1:10" ht="45">
      <c r="A135" s="56"/>
      <c r="B135" s="228"/>
      <c r="C135" s="20" t="s">
        <v>3324</v>
      </c>
      <c r="D135" s="43"/>
      <c r="E135" s="61">
        <v>45535</v>
      </c>
      <c r="F135" s="61"/>
      <c r="G135" s="59"/>
      <c r="H135" s="60"/>
      <c r="I135" s="56"/>
      <c r="J135" s="63" t="s">
        <v>3325</v>
      </c>
    </row>
    <row r="136" spans="1:10" ht="30">
      <c r="A136" s="56"/>
      <c r="B136" s="228"/>
      <c r="C136" s="20" t="s">
        <v>3326</v>
      </c>
      <c r="D136" s="43"/>
      <c r="E136" s="61">
        <v>45549</v>
      </c>
      <c r="F136" s="58"/>
      <c r="G136" s="59" t="s">
        <v>3327</v>
      </c>
      <c r="H136" s="60"/>
      <c r="I136" s="56"/>
      <c r="J136" s="63" t="s">
        <v>3328</v>
      </c>
    </row>
    <row r="137" spans="1:10" ht="30">
      <c r="A137" s="56"/>
      <c r="B137" s="228"/>
      <c r="C137" s="20" t="s">
        <v>3329</v>
      </c>
      <c r="D137" s="43"/>
      <c r="E137" s="61">
        <v>45550</v>
      </c>
      <c r="F137" s="61"/>
      <c r="G137" s="59" t="s">
        <v>3330</v>
      </c>
      <c r="H137" s="60"/>
      <c r="I137" s="56"/>
      <c r="J137" s="59" t="s">
        <v>3331</v>
      </c>
    </row>
    <row r="138" spans="1:10" ht="30">
      <c r="A138" s="56"/>
      <c r="B138" s="228"/>
      <c r="C138" s="20" t="s">
        <v>3332</v>
      </c>
      <c r="D138" s="43"/>
      <c r="E138" s="61">
        <v>45572</v>
      </c>
      <c r="F138" s="61"/>
      <c r="G138" s="59" t="s">
        <v>3333</v>
      </c>
      <c r="H138" s="60"/>
      <c r="I138" s="56"/>
      <c r="J138" s="59" t="s">
        <v>3334</v>
      </c>
    </row>
    <row r="139" spans="1:10" ht="30">
      <c r="A139" s="56"/>
      <c r="B139" s="228"/>
      <c r="C139" s="20" t="s">
        <v>3335</v>
      </c>
      <c r="D139" s="43"/>
      <c r="E139" s="61">
        <v>45572</v>
      </c>
      <c r="F139" s="61"/>
      <c r="G139" s="59" t="s">
        <v>3336</v>
      </c>
      <c r="H139" s="60"/>
      <c r="I139" s="56"/>
      <c r="J139" s="59" t="s">
        <v>3337</v>
      </c>
    </row>
    <row r="140" spans="1:10" ht="30">
      <c r="A140" s="56"/>
      <c r="B140" s="228"/>
      <c r="C140" s="20" t="s">
        <v>3338</v>
      </c>
      <c r="D140" s="43"/>
      <c r="E140" s="61">
        <v>45582</v>
      </c>
      <c r="F140" s="58"/>
      <c r="G140" s="59"/>
      <c r="H140" s="60"/>
      <c r="I140" s="56"/>
      <c r="J140" s="63" t="s">
        <v>3339</v>
      </c>
    </row>
    <row r="141" spans="1:10" ht="45">
      <c r="A141" s="56"/>
      <c r="B141" s="228"/>
      <c r="C141" s="20" t="s">
        <v>3340</v>
      </c>
      <c r="D141" s="43"/>
      <c r="E141" s="61">
        <v>45598</v>
      </c>
      <c r="F141" s="61"/>
      <c r="G141" s="59"/>
      <c r="H141" s="60"/>
      <c r="I141" s="56"/>
      <c r="J141" s="63" t="s">
        <v>3341</v>
      </c>
    </row>
    <row r="142" spans="1:10" ht="45">
      <c r="A142" s="56"/>
      <c r="B142" s="228"/>
      <c r="C142" s="20" t="s">
        <v>3342</v>
      </c>
      <c r="D142" s="43"/>
      <c r="E142" s="61">
        <v>45598</v>
      </c>
      <c r="F142" s="58"/>
      <c r="G142" s="59"/>
      <c r="H142" s="60"/>
      <c r="I142" s="56"/>
      <c r="J142" s="63" t="s">
        <v>3343</v>
      </c>
    </row>
    <row r="143" spans="1:10" ht="30">
      <c r="A143" s="56"/>
      <c r="B143" s="228"/>
      <c r="C143" s="20" t="s">
        <v>3344</v>
      </c>
      <c r="D143" s="43"/>
      <c r="E143" s="61">
        <v>45622</v>
      </c>
      <c r="F143" s="61"/>
      <c r="G143" s="59" t="s">
        <v>3345</v>
      </c>
      <c r="H143" s="60"/>
      <c r="I143" s="56"/>
      <c r="J143" s="59" t="s">
        <v>3346</v>
      </c>
    </row>
    <row r="144" spans="1:10" ht="30">
      <c r="A144" s="56"/>
      <c r="B144" s="228"/>
      <c r="C144" s="20" t="s">
        <v>3347</v>
      </c>
      <c r="D144" s="43"/>
      <c r="E144" s="61">
        <v>45627</v>
      </c>
      <c r="F144" s="61"/>
      <c r="G144" s="59"/>
      <c r="H144" s="60"/>
      <c r="I144" s="56"/>
      <c r="J144" s="59" t="s">
        <v>3348</v>
      </c>
    </row>
    <row r="145" spans="1:10" ht="30">
      <c r="A145" s="56"/>
      <c r="B145" s="228"/>
      <c r="C145" s="20" t="s">
        <v>3349</v>
      </c>
      <c r="D145" s="43"/>
      <c r="E145" s="61">
        <v>45629</v>
      </c>
      <c r="F145" s="61"/>
      <c r="G145" s="59" t="s">
        <v>3350</v>
      </c>
      <c r="H145" s="60"/>
      <c r="I145" s="56"/>
      <c r="J145" s="59" t="s">
        <v>3351</v>
      </c>
    </row>
    <row r="146" spans="1:10" ht="30">
      <c r="A146" s="56"/>
      <c r="B146" s="228"/>
      <c r="C146" s="20" t="s">
        <v>3352</v>
      </c>
      <c r="D146" s="43"/>
      <c r="E146" s="61">
        <v>45634</v>
      </c>
      <c r="F146" s="61"/>
      <c r="G146" s="59" t="s">
        <v>3353</v>
      </c>
      <c r="H146" s="60"/>
      <c r="I146" s="56"/>
      <c r="J146" s="59" t="s">
        <v>3354</v>
      </c>
    </row>
    <row r="147" spans="1:10" ht="30">
      <c r="A147" s="56"/>
      <c r="B147" s="228"/>
      <c r="C147" s="20" t="s">
        <v>3355</v>
      </c>
      <c r="D147" s="43"/>
      <c r="E147" s="61">
        <v>45640</v>
      </c>
      <c r="F147" s="61"/>
      <c r="G147" s="59" t="s">
        <v>3356</v>
      </c>
      <c r="H147" s="60"/>
      <c r="I147" s="56"/>
      <c r="J147" s="59" t="s">
        <v>3357</v>
      </c>
    </row>
    <row r="148" spans="1:10" ht="45">
      <c r="A148" s="56"/>
      <c r="B148" s="228"/>
      <c r="C148" s="20" t="s">
        <v>3358</v>
      </c>
      <c r="D148" s="43"/>
      <c r="E148" s="61">
        <v>45640</v>
      </c>
      <c r="F148" s="61"/>
      <c r="G148" s="59"/>
      <c r="H148" s="60"/>
      <c r="I148" s="56"/>
      <c r="J148" s="59" t="s">
        <v>3359</v>
      </c>
    </row>
    <row r="149" spans="1:10" ht="15">
      <c r="A149" s="56"/>
      <c r="B149" s="228"/>
      <c r="C149" s="20" t="s">
        <v>3360</v>
      </c>
      <c r="D149" s="43"/>
      <c r="E149" s="61">
        <v>45657</v>
      </c>
      <c r="F149" s="61"/>
      <c r="G149" s="59"/>
      <c r="H149" s="60"/>
      <c r="I149" s="56"/>
      <c r="J149" s="59" t="s">
        <v>3361</v>
      </c>
    </row>
    <row r="150" spans="1:10" ht="30">
      <c r="A150" s="56" t="s">
        <v>244</v>
      </c>
      <c r="B150" s="228" t="s">
        <v>2971</v>
      </c>
      <c r="C150" s="323" t="s">
        <v>3362</v>
      </c>
      <c r="D150" s="43" t="s">
        <v>3310</v>
      </c>
      <c r="E150" s="61">
        <v>45608</v>
      </c>
      <c r="F150" s="61">
        <v>45608</v>
      </c>
      <c r="G150" s="59"/>
      <c r="H150" s="60" t="s">
        <v>104</v>
      </c>
      <c r="I150" s="56" t="s">
        <v>94</v>
      </c>
      <c r="J150" s="59" t="s">
        <v>3363</v>
      </c>
    </row>
    <row r="151" spans="1:10" ht="30">
      <c r="A151" s="56" t="s">
        <v>244</v>
      </c>
      <c r="B151" s="228" t="s">
        <v>2971</v>
      </c>
      <c r="C151" s="323" t="s">
        <v>3364</v>
      </c>
      <c r="D151" s="43" t="s">
        <v>3310</v>
      </c>
      <c r="E151" s="61">
        <v>45607</v>
      </c>
      <c r="F151" s="61">
        <v>45607</v>
      </c>
      <c r="G151" s="59" t="s">
        <v>3365</v>
      </c>
      <c r="H151" s="60" t="s">
        <v>104</v>
      </c>
      <c r="I151" s="56" t="s">
        <v>94</v>
      </c>
      <c r="J151" s="59" t="s">
        <v>3366</v>
      </c>
    </row>
    <row r="152" spans="1:10" ht="30">
      <c r="A152" s="56" t="s">
        <v>244</v>
      </c>
      <c r="B152" s="228" t="s">
        <v>2971</v>
      </c>
      <c r="C152" s="323" t="s">
        <v>3367</v>
      </c>
      <c r="D152" s="62" t="s">
        <v>3310</v>
      </c>
      <c r="E152" s="61">
        <v>45561</v>
      </c>
      <c r="F152" s="61">
        <v>45561</v>
      </c>
      <c r="G152" s="59" t="s">
        <v>3368</v>
      </c>
      <c r="H152" s="60" t="s">
        <v>130</v>
      </c>
      <c r="I152" s="56" t="s">
        <v>94</v>
      </c>
      <c r="J152" s="59" t="s">
        <v>3369</v>
      </c>
    </row>
    <row r="153" spans="1:10" ht="30">
      <c r="A153" s="56" t="s">
        <v>244</v>
      </c>
      <c r="B153" s="228" t="s">
        <v>2971</v>
      </c>
      <c r="C153" s="323" t="s">
        <v>3370</v>
      </c>
      <c r="D153" s="62" t="s">
        <v>3310</v>
      </c>
      <c r="E153" s="61">
        <v>46706</v>
      </c>
      <c r="F153" s="61">
        <v>46706</v>
      </c>
      <c r="G153" s="59" t="s">
        <v>3371</v>
      </c>
      <c r="H153" s="60" t="s">
        <v>130</v>
      </c>
      <c r="I153" s="56" t="s">
        <v>94</v>
      </c>
      <c r="J153" s="59" t="s">
        <v>3372</v>
      </c>
    </row>
    <row r="154" spans="1:10" ht="30">
      <c r="A154" s="56" t="s">
        <v>244</v>
      </c>
      <c r="B154" s="228" t="s">
        <v>2971</v>
      </c>
      <c r="C154" s="323" t="s">
        <v>3373</v>
      </c>
      <c r="D154" s="43" t="s">
        <v>3310</v>
      </c>
      <c r="E154" s="61">
        <v>46702</v>
      </c>
      <c r="F154" s="61">
        <v>46702</v>
      </c>
      <c r="G154" s="59" t="s">
        <v>3374</v>
      </c>
      <c r="H154" s="60" t="s">
        <v>130</v>
      </c>
      <c r="I154" s="56" t="s">
        <v>94</v>
      </c>
      <c r="J154" s="59" t="s">
        <v>3375</v>
      </c>
    </row>
    <row r="155" spans="1:10" ht="30">
      <c r="A155" s="56" t="s">
        <v>244</v>
      </c>
      <c r="B155" s="228" t="s">
        <v>2971</v>
      </c>
      <c r="C155" s="323" t="s">
        <v>3376</v>
      </c>
      <c r="D155" s="43" t="s">
        <v>3310</v>
      </c>
      <c r="E155" s="61"/>
      <c r="F155" s="61"/>
      <c r="G155" s="59"/>
      <c r="H155" s="60" t="s">
        <v>112</v>
      </c>
      <c r="I155" s="56" t="s">
        <v>120</v>
      </c>
      <c r="J155" s="59"/>
    </row>
    <row r="156" spans="1:10" ht="15">
      <c r="A156" s="56" t="s">
        <v>3377</v>
      </c>
      <c r="B156" s="228" t="e">
        <f>IF(A156="","",VLOOKUP(A156,dados!$A$1:$B$24,2,FALSE))</f>
        <v>#N/A</v>
      </c>
      <c r="C156" s="20" t="s">
        <v>3378</v>
      </c>
      <c r="D156" s="43" t="s">
        <v>360</v>
      </c>
      <c r="E156" s="61"/>
      <c r="F156" s="61"/>
      <c r="G156" s="59"/>
      <c r="H156" s="60" t="s">
        <v>112</v>
      </c>
      <c r="I156" s="56" t="s">
        <v>273</v>
      </c>
      <c r="J156" s="59" t="s">
        <v>3379</v>
      </c>
    </row>
    <row r="157" spans="1:10" ht="30">
      <c r="A157" s="56" t="s">
        <v>3377</v>
      </c>
      <c r="B157" s="228" t="e">
        <f>IF(A157="","",VLOOKUP(A157,dados!$A$1:$B$24,2,FALSE))</f>
        <v>#N/A</v>
      </c>
      <c r="C157" s="20" t="s">
        <v>3380</v>
      </c>
      <c r="D157" s="43" t="s">
        <v>360</v>
      </c>
      <c r="E157" s="61"/>
      <c r="F157" s="61"/>
      <c r="G157" s="59"/>
      <c r="H157" s="60" t="s">
        <v>104</v>
      </c>
      <c r="I157" s="56" t="s">
        <v>547</v>
      </c>
      <c r="J157" s="59" t="s">
        <v>3381</v>
      </c>
    </row>
    <row r="158" spans="1:10" ht="30">
      <c r="A158" s="56" t="s">
        <v>3377</v>
      </c>
      <c r="B158" s="228" t="e">
        <f>IF(A158="","",VLOOKUP(A158,dados!$A$1:$B$24,2,FALSE))</f>
        <v>#N/A</v>
      </c>
      <c r="C158" s="20" t="s">
        <v>3382</v>
      </c>
      <c r="D158" s="43" t="s">
        <v>360</v>
      </c>
      <c r="E158" s="61"/>
      <c r="F158" s="61"/>
      <c r="G158" s="59"/>
      <c r="H158" s="60" t="s">
        <v>104</v>
      </c>
      <c r="I158" s="56" t="s">
        <v>547</v>
      </c>
      <c r="J158" s="59" t="s">
        <v>3383</v>
      </c>
    </row>
    <row r="159" spans="1:10" ht="30">
      <c r="A159" s="56" t="s">
        <v>3377</v>
      </c>
      <c r="B159" s="228" t="e">
        <f>IF(A159="","",VLOOKUP(A159,dados!$A$1:$B$24,2,FALSE))</f>
        <v>#N/A</v>
      </c>
      <c r="C159" s="20" t="s">
        <v>3384</v>
      </c>
      <c r="D159" s="43" t="s">
        <v>360</v>
      </c>
      <c r="E159" s="61"/>
      <c r="F159" s="61"/>
      <c r="G159" s="59"/>
      <c r="H159" s="60" t="s">
        <v>104</v>
      </c>
      <c r="I159" s="56" t="s">
        <v>547</v>
      </c>
      <c r="J159" s="59" t="s">
        <v>3385</v>
      </c>
    </row>
    <row r="160" spans="1:10" ht="45">
      <c r="A160" s="56" t="s">
        <v>3377</v>
      </c>
      <c r="B160" s="228" t="e">
        <f>IF(A160="","",VLOOKUP(A160,dados!$A$1:$B$24,2,FALSE))</f>
        <v>#N/A</v>
      </c>
      <c r="C160" s="20" t="s">
        <v>3386</v>
      </c>
      <c r="D160" s="43" t="s">
        <v>360</v>
      </c>
      <c r="E160" s="61"/>
      <c r="F160" s="61"/>
      <c r="G160" s="59"/>
      <c r="H160" s="60" t="s">
        <v>104</v>
      </c>
      <c r="I160" s="56" t="s">
        <v>547</v>
      </c>
      <c r="J160" s="59" t="s">
        <v>3387</v>
      </c>
    </row>
    <row r="161" spans="1:10" ht="15.75" customHeight="1">
      <c r="A161" s="56"/>
      <c r="B161" s="57" t="str">
        <f>IF(A161="","",VLOOKUP(A161,dados!$A$1:$B$24,2,FALSE))</f>
        <v/>
      </c>
      <c r="C161" s="43"/>
      <c r="D161" s="43"/>
      <c r="E161" s="61"/>
      <c r="F161" s="61"/>
      <c r="G161" s="59"/>
      <c r="H161" s="60"/>
      <c r="I161" s="56"/>
      <c r="J161" s="59"/>
    </row>
    <row r="162" spans="1:10" ht="15.75" customHeight="1">
      <c r="A162" s="56"/>
      <c r="B162" s="57" t="str">
        <f>IF(A162="","",VLOOKUP(A162,dados!$A$1:$B$24,2,FALSE))</f>
        <v/>
      </c>
      <c r="C162" s="43"/>
      <c r="D162" s="43"/>
      <c r="E162" s="61"/>
      <c r="F162" s="61"/>
      <c r="G162" s="59"/>
      <c r="H162" s="60"/>
      <c r="I162" s="56"/>
      <c r="J162" s="59"/>
    </row>
    <row r="163" spans="1:10" ht="15.75" customHeight="1">
      <c r="A163" s="56"/>
      <c r="B163" s="57" t="str">
        <f>IF(A163="","",VLOOKUP(A163,dados!$A$1:$B$24,2,FALSE))</f>
        <v/>
      </c>
      <c r="C163" s="43"/>
      <c r="D163" s="43"/>
      <c r="E163" s="61"/>
      <c r="F163" s="61"/>
      <c r="G163" s="59"/>
      <c r="H163" s="60"/>
      <c r="I163" s="56"/>
      <c r="J163" s="59"/>
    </row>
    <row r="164" spans="1:10" ht="15.75" customHeight="1">
      <c r="A164" s="56"/>
      <c r="B164" s="57" t="str">
        <f>IF(A164="","",VLOOKUP(A164,dados!$A$1:$B$24,2,FALSE))</f>
        <v/>
      </c>
      <c r="C164" s="43"/>
      <c r="D164" s="43"/>
      <c r="E164" s="61"/>
      <c r="F164" s="61"/>
      <c r="G164" s="59"/>
      <c r="H164" s="60"/>
      <c r="I164" s="56"/>
      <c r="J164" s="59"/>
    </row>
    <row r="165" spans="1:10" ht="15.75" customHeight="1">
      <c r="A165" s="56"/>
      <c r="B165" s="57" t="str">
        <f>IF(A165="","",VLOOKUP(A165,dados!$A$1:$B$24,2,FALSE))</f>
        <v/>
      </c>
      <c r="C165" s="43"/>
      <c r="D165" s="43"/>
      <c r="E165" s="61"/>
      <c r="F165" s="61"/>
      <c r="G165" s="59"/>
      <c r="H165" s="60"/>
      <c r="I165" s="56"/>
      <c r="J165" s="59"/>
    </row>
    <row r="166" spans="1:10" ht="15.75" customHeight="1">
      <c r="A166" s="56"/>
      <c r="B166" s="57" t="str">
        <f>IF(A166="","",VLOOKUP(A166,dados!$A$1:$B$24,2,FALSE))</f>
        <v/>
      </c>
      <c r="C166" s="43"/>
      <c r="D166" s="43"/>
      <c r="E166" s="61"/>
      <c r="F166" s="61"/>
      <c r="G166" s="59"/>
      <c r="H166" s="60"/>
      <c r="I166" s="56"/>
      <c r="J166" s="59"/>
    </row>
    <row r="167" spans="1:10" ht="15.75" customHeight="1">
      <c r="A167" s="56"/>
      <c r="B167" s="57" t="str">
        <f>IF(A167="","",VLOOKUP(A167,dados!$A$1:$B$24,2,FALSE))</f>
        <v/>
      </c>
      <c r="C167" s="43"/>
      <c r="D167" s="43"/>
      <c r="E167" s="61"/>
      <c r="F167" s="61"/>
      <c r="G167" s="59"/>
      <c r="H167" s="60"/>
      <c r="I167" s="56"/>
      <c r="J167" s="59"/>
    </row>
    <row r="168" spans="1:10" ht="15.75" customHeight="1">
      <c r="A168" s="56"/>
      <c r="B168" s="57" t="str">
        <f>IF(A168="","",VLOOKUP(A168,dados!$A$1:$B$24,2,FALSE))</f>
        <v/>
      </c>
      <c r="C168" s="43"/>
      <c r="D168" s="43"/>
      <c r="E168" s="61"/>
      <c r="F168" s="61"/>
      <c r="G168" s="59"/>
      <c r="H168" s="60"/>
      <c r="I168" s="56"/>
      <c r="J168" s="59"/>
    </row>
    <row r="169" spans="1:10" ht="15.75" customHeight="1">
      <c r="A169" s="56"/>
      <c r="B169" s="57" t="str">
        <f>IF(A169="","",VLOOKUP(A169,dados!$A$1:$B$24,2,FALSE))</f>
        <v/>
      </c>
      <c r="C169" s="43"/>
      <c r="D169" s="43"/>
      <c r="E169" s="61"/>
      <c r="F169" s="61"/>
      <c r="G169" s="59"/>
      <c r="H169" s="60"/>
      <c r="I169" s="56"/>
      <c r="J169" s="59"/>
    </row>
    <row r="170" spans="1:10" ht="15.75" customHeight="1">
      <c r="A170" s="56"/>
      <c r="B170" s="57" t="str">
        <f>IF(A170="","",VLOOKUP(A170,dados!$A$1:$B$24,2,FALSE))</f>
        <v/>
      </c>
      <c r="C170" s="43"/>
      <c r="D170" s="43"/>
      <c r="E170" s="61"/>
      <c r="F170" s="61"/>
      <c r="G170" s="59"/>
      <c r="H170" s="60"/>
      <c r="I170" s="56"/>
      <c r="J170" s="59"/>
    </row>
    <row r="171" spans="1:10" ht="15.75" customHeight="1">
      <c r="A171" s="56"/>
      <c r="B171" s="57" t="str">
        <f>IF(A171="","",VLOOKUP(A171,dados!$A$1:$B$24,2,FALSE))</f>
        <v/>
      </c>
      <c r="C171" s="43"/>
      <c r="D171" s="43"/>
      <c r="E171" s="61"/>
      <c r="F171" s="61"/>
      <c r="G171" s="59"/>
      <c r="H171" s="60"/>
      <c r="I171" s="56"/>
      <c r="J171" s="59"/>
    </row>
    <row r="172" spans="1:10" ht="15.75" customHeight="1">
      <c r="A172" s="56"/>
      <c r="B172" s="57" t="str">
        <f>IF(A172="","",VLOOKUP(A172,dados!$A$1:$B$24,2,FALSE))</f>
        <v/>
      </c>
      <c r="C172" s="43"/>
      <c r="D172" s="43"/>
      <c r="E172" s="61"/>
      <c r="F172" s="61"/>
      <c r="G172" s="59"/>
      <c r="H172" s="60"/>
      <c r="I172" s="56"/>
      <c r="J172" s="59"/>
    </row>
    <row r="173" spans="1:10" ht="15.75" customHeight="1">
      <c r="A173" s="56"/>
      <c r="B173" s="57" t="str">
        <f>IF(A173="","",VLOOKUP(A173,dados!$A$1:$B$24,2,FALSE))</f>
        <v/>
      </c>
      <c r="C173" s="43"/>
      <c r="D173" s="43"/>
      <c r="E173" s="61"/>
      <c r="F173" s="61"/>
      <c r="G173" s="59"/>
      <c r="H173" s="60"/>
      <c r="I173" s="56"/>
      <c r="J173" s="59"/>
    </row>
    <row r="174" spans="1:10" ht="15.75" customHeight="1">
      <c r="A174" s="56"/>
      <c r="B174" s="57" t="str">
        <f>IF(A174="","",VLOOKUP(A174,dados!$A$1:$B$24,2,FALSE))</f>
        <v/>
      </c>
      <c r="C174" s="43"/>
      <c r="D174" s="43"/>
      <c r="E174" s="61"/>
      <c r="F174" s="61"/>
      <c r="G174" s="59"/>
      <c r="H174" s="60"/>
      <c r="I174" s="56"/>
      <c r="J174" s="59"/>
    </row>
    <row r="175" spans="1:10" ht="15.75" customHeight="1">
      <c r="A175" s="56"/>
      <c r="B175" s="57" t="str">
        <f>IF(A175="","",VLOOKUP(A175,dados!$A$1:$B$24,2,FALSE))</f>
        <v/>
      </c>
      <c r="C175" s="43"/>
      <c r="D175" s="43"/>
      <c r="E175" s="61"/>
      <c r="F175" s="61"/>
      <c r="G175" s="59"/>
      <c r="H175" s="60"/>
      <c r="I175" s="56"/>
      <c r="J175" s="59"/>
    </row>
    <row r="176" spans="1:10" ht="15.75" customHeight="1">
      <c r="A176" s="56"/>
      <c r="B176" s="57" t="str">
        <f>IF(A176="","",VLOOKUP(A176,dados!$A$1:$B$24,2,FALSE))</f>
        <v/>
      </c>
      <c r="C176" s="43"/>
      <c r="D176" s="43"/>
      <c r="E176" s="61"/>
      <c r="F176" s="61"/>
      <c r="G176" s="59"/>
      <c r="H176" s="60"/>
      <c r="I176" s="56"/>
      <c r="J176" s="59"/>
    </row>
    <row r="177" spans="1:10" ht="15.75" customHeight="1">
      <c r="A177" s="56"/>
      <c r="B177" s="57" t="str">
        <f>IF(A177="","",VLOOKUP(A177,dados!$A$1:$B$24,2,FALSE))</f>
        <v/>
      </c>
      <c r="C177" s="43"/>
      <c r="D177" s="43"/>
      <c r="E177" s="61"/>
      <c r="F177" s="61"/>
      <c r="G177" s="59"/>
      <c r="H177" s="60"/>
      <c r="I177" s="56"/>
      <c r="J177" s="59"/>
    </row>
    <row r="178" spans="1:10" ht="15.75" customHeight="1">
      <c r="A178" s="56"/>
      <c r="B178" s="57" t="str">
        <f>IF(A178="","",VLOOKUP(A178,dados!$A$1:$B$24,2,FALSE))</f>
        <v/>
      </c>
      <c r="C178" s="43"/>
      <c r="D178" s="43"/>
      <c r="E178" s="61"/>
      <c r="F178" s="61"/>
      <c r="G178" s="59"/>
      <c r="H178" s="60"/>
      <c r="I178" s="56"/>
      <c r="J178" s="59"/>
    </row>
    <row r="179" spans="1:10" ht="15.75" customHeight="1">
      <c r="A179" s="56"/>
      <c r="B179" s="57" t="str">
        <f>IF(A179="","",VLOOKUP(A179,dados!$A$1:$B$24,2,FALSE))</f>
        <v/>
      </c>
      <c r="C179" s="43"/>
      <c r="D179" s="43"/>
      <c r="E179" s="61"/>
      <c r="F179" s="61"/>
      <c r="G179" s="59"/>
      <c r="H179" s="60"/>
      <c r="I179" s="56"/>
      <c r="J179" s="59"/>
    </row>
    <row r="180" spans="1:10" ht="15.75" customHeight="1">
      <c r="A180" s="56"/>
      <c r="B180" s="57" t="str">
        <f>IF(A180="","",VLOOKUP(A180,dados!$A$1:$B$24,2,FALSE))</f>
        <v/>
      </c>
      <c r="C180" s="43"/>
      <c r="D180" s="43"/>
      <c r="E180" s="61"/>
      <c r="F180" s="61"/>
      <c r="G180" s="59"/>
      <c r="H180" s="60"/>
      <c r="I180" s="56"/>
      <c r="J180" s="59"/>
    </row>
    <row r="181" spans="1:10" ht="15.75" customHeight="1">
      <c r="A181" s="56"/>
      <c r="B181" s="57" t="str">
        <f>IF(A181="","",VLOOKUP(A181,dados!$A$1:$B$24,2,FALSE))</f>
        <v/>
      </c>
      <c r="C181" s="43"/>
      <c r="D181" s="43"/>
      <c r="E181" s="61"/>
      <c r="F181" s="61"/>
      <c r="G181" s="59"/>
      <c r="H181" s="60"/>
      <c r="I181" s="56"/>
      <c r="J181" s="59"/>
    </row>
    <row r="182" spans="1:10" ht="15.75" customHeight="1">
      <c r="A182" s="56"/>
      <c r="B182" s="57" t="str">
        <f>IF(A182="","",VLOOKUP(A182,dados!$A$1:$B$24,2,FALSE))</f>
        <v/>
      </c>
      <c r="C182" s="43"/>
      <c r="D182" s="43"/>
      <c r="E182" s="61"/>
      <c r="F182" s="61"/>
      <c r="G182" s="59"/>
      <c r="H182" s="60"/>
      <c r="I182" s="56"/>
      <c r="J182" s="59"/>
    </row>
    <row r="183" spans="1:10" ht="15.75" customHeight="1">
      <c r="A183" s="56"/>
      <c r="B183" s="57" t="str">
        <f>IF(A183="","",VLOOKUP(A183,dados!$A$1:$B$24,2,FALSE))</f>
        <v/>
      </c>
      <c r="C183" s="43"/>
      <c r="D183" s="43"/>
      <c r="E183" s="61"/>
      <c r="F183" s="61"/>
      <c r="G183" s="59"/>
      <c r="H183" s="60"/>
      <c r="I183" s="56"/>
      <c r="J183" s="59"/>
    </row>
    <row r="184" spans="1:10" ht="15.75" customHeight="1">
      <c r="A184" s="56"/>
      <c r="B184" s="57" t="str">
        <f>IF(A184="","",VLOOKUP(A184,dados!$A$1:$B$24,2,FALSE))</f>
        <v/>
      </c>
      <c r="C184" s="43"/>
      <c r="D184" s="43"/>
      <c r="E184" s="61"/>
      <c r="F184" s="61"/>
      <c r="G184" s="59"/>
      <c r="H184" s="60"/>
      <c r="I184" s="56"/>
      <c r="J184" s="59"/>
    </row>
    <row r="185" spans="1:10" ht="15.75" customHeight="1">
      <c r="A185" s="56"/>
      <c r="B185" s="57" t="str">
        <f>IF(A185="","",VLOOKUP(A185,dados!$A$1:$B$24,2,FALSE))</f>
        <v/>
      </c>
      <c r="C185" s="43"/>
      <c r="D185" s="43"/>
      <c r="E185" s="61"/>
      <c r="F185" s="61"/>
      <c r="G185" s="59"/>
      <c r="H185" s="60"/>
      <c r="I185" s="56"/>
      <c r="J185" s="59"/>
    </row>
    <row r="186" spans="1:10" ht="15.75" customHeight="1">
      <c r="A186" s="56"/>
      <c r="B186" s="57" t="str">
        <f>IF(A186="","",VLOOKUP(A186,dados!$A$1:$B$24,2,FALSE))</f>
        <v/>
      </c>
      <c r="C186" s="43"/>
      <c r="D186" s="43"/>
      <c r="E186" s="61"/>
      <c r="F186" s="61"/>
      <c r="G186" s="59"/>
      <c r="H186" s="60"/>
      <c r="I186" s="56"/>
      <c r="J186" s="59"/>
    </row>
    <row r="187" spans="1:10" ht="15.75" customHeight="1">
      <c r="A187" s="56"/>
      <c r="B187" s="57" t="str">
        <f>IF(A187="","",VLOOKUP(A187,dados!$A$1:$B$24,2,FALSE))</f>
        <v/>
      </c>
      <c r="C187" s="43"/>
      <c r="D187" s="43"/>
      <c r="E187" s="61"/>
      <c r="F187" s="61"/>
      <c r="G187" s="59"/>
      <c r="H187" s="60"/>
      <c r="I187" s="56"/>
      <c r="J187" s="59"/>
    </row>
    <row r="188" spans="1:10" ht="15.75" customHeight="1">
      <c r="A188" s="56"/>
      <c r="B188" s="57" t="str">
        <f>IF(A188="","",VLOOKUP(A188,dados!$A$1:$B$24,2,FALSE))</f>
        <v/>
      </c>
      <c r="C188" s="43"/>
      <c r="D188" s="43"/>
      <c r="E188" s="61"/>
      <c r="F188" s="61"/>
      <c r="G188" s="59"/>
      <c r="H188" s="60"/>
      <c r="I188" s="56"/>
      <c r="J188" s="59"/>
    </row>
    <row r="189" spans="1:10" ht="15.75" customHeight="1">
      <c r="A189" s="56"/>
      <c r="B189" s="57" t="str">
        <f>IF(A189="","",VLOOKUP(A189,dados!$A$1:$B$24,2,FALSE))</f>
        <v/>
      </c>
      <c r="C189" s="43"/>
      <c r="D189" s="43"/>
      <c r="E189" s="61"/>
      <c r="F189" s="61"/>
      <c r="G189" s="59"/>
      <c r="H189" s="60"/>
      <c r="I189" s="56"/>
      <c r="J189" s="59"/>
    </row>
    <row r="190" spans="1:10" ht="15.75" customHeight="1">
      <c r="A190" s="56"/>
      <c r="B190" s="57" t="str">
        <f>IF(A190="","",VLOOKUP(A190,dados!$A$1:$B$24,2,FALSE))</f>
        <v/>
      </c>
      <c r="C190" s="43"/>
      <c r="D190" s="43"/>
      <c r="E190" s="61"/>
      <c r="F190" s="61"/>
      <c r="G190" s="59"/>
      <c r="H190" s="60"/>
      <c r="I190" s="56"/>
      <c r="J190" s="59"/>
    </row>
    <row r="191" spans="1:10" ht="15.75" customHeight="1">
      <c r="A191" s="56"/>
      <c r="B191" s="57" t="str">
        <f>IF(A191="","",VLOOKUP(A191,dados!$A$1:$B$24,2,FALSE))</f>
        <v/>
      </c>
      <c r="C191" s="43"/>
      <c r="D191" s="43"/>
      <c r="E191" s="61"/>
      <c r="F191" s="61"/>
      <c r="G191" s="59"/>
      <c r="H191" s="60"/>
      <c r="I191" s="56"/>
      <c r="J191" s="59"/>
    </row>
    <row r="192" spans="1:10" ht="15.75" customHeight="1">
      <c r="A192" s="56"/>
      <c r="B192" s="57" t="str">
        <f>IF(A192="","",VLOOKUP(A192,dados!$A$1:$B$24,2,FALSE))</f>
        <v/>
      </c>
      <c r="C192" s="43"/>
      <c r="D192" s="43"/>
      <c r="E192" s="61"/>
      <c r="F192" s="61"/>
      <c r="G192" s="59"/>
      <c r="H192" s="60"/>
      <c r="I192" s="56"/>
      <c r="J192" s="59"/>
    </row>
    <row r="193" spans="1:10" ht="15.75" customHeight="1">
      <c r="A193" s="56"/>
      <c r="B193" s="57" t="str">
        <f>IF(A193="","",VLOOKUP(A193,dados!$A$1:$B$24,2,FALSE))</f>
        <v/>
      </c>
      <c r="C193" s="43"/>
      <c r="D193" s="43"/>
      <c r="E193" s="61"/>
      <c r="F193" s="61"/>
      <c r="G193" s="59"/>
      <c r="H193" s="60"/>
      <c r="I193" s="56"/>
      <c r="J193" s="59"/>
    </row>
    <row r="194" spans="1:10" ht="15.75" customHeight="1">
      <c r="A194" s="56"/>
      <c r="B194" s="57" t="str">
        <f>IF(A194="","",VLOOKUP(A194,dados!$A$1:$B$24,2,FALSE))</f>
        <v/>
      </c>
      <c r="C194" s="43"/>
      <c r="D194" s="43"/>
      <c r="E194" s="61"/>
      <c r="F194" s="61"/>
      <c r="G194" s="59"/>
      <c r="H194" s="60"/>
      <c r="I194" s="56"/>
      <c r="J194" s="59"/>
    </row>
    <row r="195" spans="1:10" ht="15.75" customHeight="1">
      <c r="A195" s="56"/>
      <c r="B195" s="57" t="str">
        <f>IF(A195="","",VLOOKUP(A195,dados!$A$1:$B$24,2,FALSE))</f>
        <v/>
      </c>
      <c r="C195" s="43"/>
      <c r="D195" s="43"/>
      <c r="E195" s="61"/>
      <c r="F195" s="61"/>
      <c r="G195" s="59"/>
      <c r="H195" s="60"/>
      <c r="I195" s="56"/>
      <c r="J195" s="59"/>
    </row>
    <row r="196" spans="1:10" ht="15.75" customHeight="1">
      <c r="A196" s="56"/>
      <c r="B196" s="57" t="str">
        <f>IF(A196="","",VLOOKUP(A196,dados!$A$1:$B$24,2,FALSE))</f>
        <v/>
      </c>
      <c r="C196" s="43"/>
      <c r="D196" s="43"/>
      <c r="E196" s="61"/>
      <c r="F196" s="61"/>
      <c r="G196" s="59"/>
      <c r="H196" s="60"/>
      <c r="I196" s="56"/>
      <c r="J196" s="59"/>
    </row>
    <row r="197" spans="1:10" ht="15.75" customHeight="1">
      <c r="A197" s="56"/>
      <c r="B197" s="57" t="str">
        <f>IF(A197="","",VLOOKUP(A197,dados!$A$1:$B$24,2,FALSE))</f>
        <v/>
      </c>
      <c r="C197" s="43"/>
      <c r="D197" s="43"/>
      <c r="E197" s="61"/>
      <c r="F197" s="61"/>
      <c r="G197" s="59"/>
      <c r="H197" s="60"/>
      <c r="I197" s="56"/>
      <c r="J197" s="59"/>
    </row>
    <row r="198" spans="1:10" ht="15.75" customHeight="1">
      <c r="A198" s="56"/>
      <c r="B198" s="57" t="str">
        <f>IF(A198="","",VLOOKUP(A198,dados!$A$1:$B$24,2,FALSE))</f>
        <v/>
      </c>
      <c r="C198" s="43"/>
      <c r="D198" s="43"/>
      <c r="E198" s="61"/>
      <c r="F198" s="61"/>
      <c r="G198" s="59"/>
      <c r="H198" s="60"/>
      <c r="I198" s="56"/>
      <c r="J198" s="59"/>
    </row>
    <row r="199" spans="1:10" ht="15.75" customHeight="1">
      <c r="A199" s="56"/>
      <c r="B199" s="57" t="str">
        <f>IF(A199="","",VLOOKUP(A199,dados!$A$1:$B$24,2,FALSE))</f>
        <v/>
      </c>
      <c r="C199" s="43"/>
      <c r="D199" s="43"/>
      <c r="E199" s="61"/>
      <c r="F199" s="61"/>
      <c r="G199" s="59"/>
      <c r="H199" s="60"/>
      <c r="I199" s="56"/>
      <c r="J199" s="59"/>
    </row>
    <row r="200" spans="1:10" ht="15.75" customHeight="1">
      <c r="A200" s="56"/>
      <c r="B200" s="57" t="str">
        <f>IF(A200="","",VLOOKUP(A200,dados!$A$1:$B$24,2,FALSE))</f>
        <v/>
      </c>
      <c r="C200" s="43"/>
      <c r="D200" s="43"/>
      <c r="E200" s="61"/>
      <c r="F200" s="61"/>
      <c r="G200" s="59"/>
      <c r="H200" s="60"/>
      <c r="I200" s="56"/>
      <c r="J200" s="59"/>
    </row>
    <row r="201" spans="1:10" ht="15.75" customHeight="1">
      <c r="A201" s="56"/>
      <c r="B201" s="57" t="str">
        <f>IF(A201="","",VLOOKUP(A201,dados!$A$1:$B$24,2,FALSE))</f>
        <v/>
      </c>
      <c r="C201" s="43"/>
      <c r="D201" s="43"/>
      <c r="E201" s="61"/>
      <c r="F201" s="61"/>
      <c r="G201" s="59"/>
      <c r="H201" s="60"/>
      <c r="I201" s="56"/>
      <c r="J201" s="59"/>
    </row>
    <row r="202" spans="1:10" ht="15.75" customHeight="1">
      <c r="A202" s="56"/>
      <c r="B202" s="57" t="str">
        <f>IF(A202="","",VLOOKUP(A202,dados!$A$1:$B$24,2,FALSE))</f>
        <v/>
      </c>
      <c r="C202" s="43"/>
      <c r="D202" s="43"/>
      <c r="E202" s="61"/>
      <c r="F202" s="61"/>
      <c r="G202" s="59"/>
      <c r="H202" s="60"/>
      <c r="I202" s="56"/>
      <c r="J202" s="59"/>
    </row>
    <row r="203" spans="1:10" ht="15.75" customHeight="1">
      <c r="A203" s="56"/>
      <c r="B203" s="57" t="str">
        <f>IF(A203="","",VLOOKUP(A203,dados!$A$1:$B$24,2,FALSE))</f>
        <v/>
      </c>
      <c r="C203" s="43"/>
      <c r="D203" s="43"/>
      <c r="E203" s="61"/>
      <c r="F203" s="61"/>
      <c r="G203" s="59"/>
      <c r="H203" s="60"/>
      <c r="I203" s="56"/>
      <c r="J203" s="59"/>
    </row>
    <row r="204" spans="1:10" ht="15.75" customHeight="1">
      <c r="A204" s="56"/>
      <c r="B204" s="57" t="str">
        <f>IF(A204="","",VLOOKUP(A204,dados!$A$1:$B$24,2,FALSE))</f>
        <v/>
      </c>
      <c r="C204" s="43"/>
      <c r="D204" s="43"/>
      <c r="E204" s="61"/>
      <c r="F204" s="61"/>
      <c r="G204" s="59"/>
      <c r="H204" s="60"/>
      <c r="I204" s="56"/>
      <c r="J204" s="59"/>
    </row>
    <row r="205" spans="1:10" ht="15.75" customHeight="1">
      <c r="A205" s="56"/>
      <c r="B205" s="57" t="str">
        <f>IF(A205="","",VLOOKUP(A205,dados!$A$1:$B$24,2,FALSE))</f>
        <v/>
      </c>
      <c r="C205" s="43"/>
      <c r="D205" s="43"/>
      <c r="E205" s="61"/>
      <c r="F205" s="61"/>
      <c r="G205" s="59"/>
      <c r="H205" s="60"/>
      <c r="I205" s="56"/>
      <c r="J205" s="59"/>
    </row>
    <row r="206" spans="1:10" ht="15.75" customHeight="1">
      <c r="A206" s="56"/>
      <c r="B206" s="57" t="str">
        <f>IF(A206="","",VLOOKUP(A206,dados!$A$1:$B$24,2,FALSE))</f>
        <v/>
      </c>
      <c r="C206" s="43"/>
      <c r="D206" s="43"/>
      <c r="E206" s="61"/>
      <c r="F206" s="61"/>
      <c r="G206" s="59"/>
      <c r="H206" s="60"/>
      <c r="I206" s="56"/>
      <c r="J206" s="59"/>
    </row>
    <row r="207" spans="1:10" ht="15.75" customHeight="1">
      <c r="A207" s="56"/>
      <c r="B207" s="57" t="str">
        <f>IF(A207="","",VLOOKUP(A207,dados!$A$1:$B$24,2,FALSE))</f>
        <v/>
      </c>
      <c r="C207" s="43"/>
      <c r="D207" s="43"/>
      <c r="E207" s="61"/>
      <c r="F207" s="61"/>
      <c r="G207" s="59"/>
      <c r="H207" s="60"/>
      <c r="I207" s="56"/>
      <c r="J207" s="59"/>
    </row>
    <row r="208" spans="1:10" ht="15.75" customHeight="1">
      <c r="A208" s="56"/>
      <c r="B208" s="57" t="str">
        <f>IF(A208="","",VLOOKUP(A208,dados!$A$1:$B$24,2,FALSE))</f>
        <v/>
      </c>
      <c r="C208" s="43"/>
      <c r="D208" s="43"/>
      <c r="E208" s="61"/>
      <c r="F208" s="61"/>
      <c r="G208" s="59"/>
      <c r="H208" s="60"/>
      <c r="I208" s="56"/>
      <c r="J208" s="59"/>
    </row>
    <row r="209" spans="1:10" ht="15.75" customHeight="1">
      <c r="A209" s="56"/>
      <c r="B209" s="57" t="str">
        <f>IF(A209="","",VLOOKUP(A209,dados!$A$1:$B$24,2,FALSE))</f>
        <v/>
      </c>
      <c r="C209" s="43"/>
      <c r="D209" s="43"/>
      <c r="E209" s="61"/>
      <c r="F209" s="61"/>
      <c r="G209" s="59"/>
      <c r="H209" s="60"/>
      <c r="I209" s="56"/>
      <c r="J209" s="59"/>
    </row>
    <row r="210" spans="1:10" ht="15.75" customHeight="1">
      <c r="A210" s="56"/>
      <c r="B210" s="57" t="str">
        <f>IF(A210="","",VLOOKUP(A210,dados!$A$1:$B$24,2,FALSE))</f>
        <v/>
      </c>
      <c r="C210" s="43"/>
      <c r="D210" s="43"/>
      <c r="E210" s="61"/>
      <c r="F210" s="61"/>
      <c r="G210" s="59"/>
      <c r="H210" s="60"/>
      <c r="I210" s="56"/>
      <c r="J210" s="59"/>
    </row>
    <row r="211" spans="1:10" ht="15.75" customHeight="1">
      <c r="A211" s="56"/>
      <c r="B211" s="57" t="str">
        <f>IF(A211="","",VLOOKUP(A211,dados!$A$1:$B$24,2,FALSE))</f>
        <v/>
      </c>
      <c r="C211" s="43"/>
      <c r="D211" s="43"/>
      <c r="E211" s="61"/>
      <c r="F211" s="61"/>
      <c r="G211" s="59"/>
      <c r="H211" s="60"/>
      <c r="I211" s="56"/>
      <c r="J211" s="59"/>
    </row>
    <row r="212" spans="1:10" ht="15.75" customHeight="1">
      <c r="A212" s="56"/>
      <c r="B212" s="57" t="str">
        <f>IF(A212="","",VLOOKUP(A212,dados!$A$1:$B$24,2,FALSE))</f>
        <v/>
      </c>
      <c r="C212" s="43"/>
      <c r="D212" s="43"/>
      <c r="E212" s="61"/>
      <c r="F212" s="61"/>
      <c r="G212" s="59"/>
      <c r="H212" s="60"/>
      <c r="I212" s="56"/>
      <c r="J212" s="59"/>
    </row>
    <row r="213" spans="1:10" ht="15.75" customHeight="1">
      <c r="A213" s="56"/>
      <c r="B213" s="57" t="str">
        <f>IF(A213="","",VLOOKUP(A213,dados!$A$1:$B$24,2,FALSE))</f>
        <v/>
      </c>
      <c r="C213" s="43"/>
      <c r="D213" s="43"/>
      <c r="E213" s="61"/>
      <c r="F213" s="61"/>
      <c r="G213" s="59"/>
      <c r="H213" s="60"/>
      <c r="I213" s="56"/>
      <c r="J213" s="59"/>
    </row>
    <row r="214" spans="1:10" ht="15.75" customHeight="1">
      <c r="A214" s="56"/>
      <c r="B214" s="57" t="str">
        <f>IF(A214="","",VLOOKUP(A214,dados!$A$1:$B$24,2,FALSE))</f>
        <v/>
      </c>
      <c r="C214" s="43"/>
      <c r="D214" s="43"/>
      <c r="E214" s="61"/>
      <c r="F214" s="61"/>
      <c r="G214" s="59"/>
      <c r="H214" s="60"/>
      <c r="I214" s="56"/>
      <c r="J214" s="59"/>
    </row>
    <row r="215" spans="1:10" ht="15.75" customHeight="1">
      <c r="A215" s="56"/>
      <c r="B215" s="57" t="str">
        <f>IF(A215="","",VLOOKUP(A215,dados!$A$1:$B$24,2,FALSE))</f>
        <v/>
      </c>
      <c r="C215" s="43"/>
      <c r="D215" s="43"/>
      <c r="E215" s="61"/>
      <c r="F215" s="61"/>
      <c r="G215" s="59"/>
      <c r="H215" s="60"/>
      <c r="I215" s="56"/>
      <c r="J215" s="59"/>
    </row>
    <row r="216" spans="1:10" ht="15.75" customHeight="1">
      <c r="A216" s="56"/>
      <c r="B216" s="57" t="str">
        <f>IF(A216="","",VLOOKUP(A216,dados!$A$1:$B$24,2,FALSE))</f>
        <v/>
      </c>
      <c r="C216" s="43"/>
      <c r="D216" s="43"/>
      <c r="E216" s="61"/>
      <c r="F216" s="61"/>
      <c r="G216" s="59"/>
      <c r="H216" s="60"/>
      <c r="I216" s="56"/>
      <c r="J216" s="59"/>
    </row>
    <row r="217" spans="1:10" ht="15.75" customHeight="1">
      <c r="A217" s="56"/>
      <c r="B217" s="57" t="str">
        <f>IF(A217="","",VLOOKUP(A217,dados!$A$1:$B$24,2,FALSE))</f>
        <v/>
      </c>
      <c r="C217" s="43"/>
      <c r="D217" s="43"/>
      <c r="E217" s="61"/>
      <c r="F217" s="61"/>
      <c r="G217" s="59"/>
      <c r="H217" s="60"/>
      <c r="I217" s="56"/>
      <c r="J217" s="59"/>
    </row>
    <row r="218" spans="1:10" ht="15.75" customHeight="1">
      <c r="A218" s="56"/>
      <c r="B218" s="57" t="str">
        <f>IF(A218="","",VLOOKUP(A218,dados!$A$1:$B$24,2,FALSE))</f>
        <v/>
      </c>
      <c r="C218" s="43"/>
      <c r="D218" s="43"/>
      <c r="E218" s="61"/>
      <c r="F218" s="61"/>
      <c r="G218" s="59"/>
      <c r="H218" s="60"/>
      <c r="I218" s="56"/>
      <c r="J218" s="59"/>
    </row>
    <row r="219" spans="1:10" ht="15.75" customHeight="1">
      <c r="A219" s="56"/>
      <c r="B219" s="57" t="str">
        <f>IF(A219="","",VLOOKUP(A219,dados!$A$1:$B$24,2,FALSE))</f>
        <v/>
      </c>
      <c r="C219" s="43"/>
      <c r="D219" s="43"/>
      <c r="E219" s="61"/>
      <c r="F219" s="61"/>
      <c r="G219" s="59"/>
      <c r="H219" s="60"/>
      <c r="I219" s="56"/>
      <c r="J219" s="59"/>
    </row>
    <row r="220" spans="1:10" ht="15.75" customHeight="1">
      <c r="A220" s="56"/>
      <c r="B220" s="57" t="str">
        <f>IF(A220="","",VLOOKUP(A220,dados!$A$1:$B$24,2,FALSE))</f>
        <v/>
      </c>
      <c r="C220" s="43"/>
      <c r="D220" s="43"/>
      <c r="E220" s="61"/>
      <c r="F220" s="61"/>
      <c r="G220" s="59"/>
      <c r="H220" s="60"/>
      <c r="I220" s="56"/>
      <c r="J220" s="59"/>
    </row>
    <row r="221" spans="1:10" ht="15.75" customHeight="1">
      <c r="A221" s="56"/>
      <c r="B221" s="57" t="str">
        <f>IF(A221="","",VLOOKUP(A221,dados!$A$1:$B$24,2,FALSE))</f>
        <v/>
      </c>
      <c r="C221" s="43"/>
      <c r="D221" s="43"/>
      <c r="E221" s="61"/>
      <c r="F221" s="61"/>
      <c r="G221" s="59"/>
      <c r="H221" s="60"/>
      <c r="I221" s="56"/>
      <c r="J221" s="59"/>
    </row>
    <row r="222" spans="1:10" ht="15.75" customHeight="1">
      <c r="A222" s="56"/>
      <c r="B222" s="57" t="str">
        <f>IF(A222="","",VLOOKUP(A222,dados!$A$1:$B$24,2,FALSE))</f>
        <v/>
      </c>
      <c r="C222" s="43"/>
      <c r="D222" s="43"/>
      <c r="E222" s="61"/>
      <c r="F222" s="61"/>
      <c r="G222" s="59"/>
      <c r="H222" s="60"/>
      <c r="I222" s="56"/>
      <c r="J222" s="59"/>
    </row>
    <row r="223" spans="1:10" ht="15.75" customHeight="1">
      <c r="A223" s="56"/>
      <c r="B223" s="57" t="str">
        <f>IF(A223="","",VLOOKUP(A223,dados!$A$1:$B$24,2,FALSE))</f>
        <v/>
      </c>
      <c r="C223" s="43"/>
      <c r="D223" s="43"/>
      <c r="E223" s="61"/>
      <c r="F223" s="61"/>
      <c r="G223" s="59"/>
      <c r="H223" s="60"/>
      <c r="I223" s="56"/>
      <c r="J223" s="59"/>
    </row>
    <row r="224" spans="1:10" ht="15.75" customHeight="1">
      <c r="A224" s="56"/>
      <c r="B224" s="57" t="str">
        <f>IF(A224="","",VLOOKUP(A224,dados!$A$1:$B$24,2,FALSE))</f>
        <v/>
      </c>
      <c r="C224" s="43"/>
      <c r="D224" s="43"/>
      <c r="E224" s="61"/>
      <c r="F224" s="61"/>
      <c r="G224" s="59"/>
      <c r="H224" s="60"/>
      <c r="I224" s="56"/>
      <c r="J224" s="59"/>
    </row>
    <row r="225" spans="1:10" ht="15.75" customHeight="1">
      <c r="A225" s="56"/>
      <c r="B225" s="57" t="str">
        <f>IF(A225="","",VLOOKUP(A225,dados!$A$1:$B$24,2,FALSE))</f>
        <v/>
      </c>
      <c r="C225" s="43"/>
      <c r="D225" s="43"/>
      <c r="E225" s="61"/>
      <c r="F225" s="61"/>
      <c r="G225" s="59"/>
      <c r="H225" s="60"/>
      <c r="I225" s="56"/>
      <c r="J225" s="59"/>
    </row>
    <row r="226" spans="1:10" ht="15.75" customHeight="1">
      <c r="A226" s="56"/>
      <c r="B226" s="57" t="str">
        <f>IF(A226="","",VLOOKUP(A226,dados!$A$1:$B$24,2,FALSE))</f>
        <v/>
      </c>
      <c r="C226" s="43"/>
      <c r="D226" s="43"/>
      <c r="E226" s="61"/>
      <c r="F226" s="61"/>
      <c r="G226" s="59"/>
      <c r="H226" s="60"/>
      <c r="I226" s="56"/>
      <c r="J226" s="59"/>
    </row>
    <row r="227" spans="1:10" ht="15.75" customHeight="1">
      <c r="A227" s="56"/>
      <c r="B227" s="57" t="str">
        <f>IF(A227="","",VLOOKUP(A227,dados!$A$1:$B$24,2,FALSE))</f>
        <v/>
      </c>
      <c r="C227" s="43"/>
      <c r="D227" s="43"/>
      <c r="E227" s="61"/>
      <c r="F227" s="61"/>
      <c r="G227" s="59"/>
      <c r="H227" s="60"/>
      <c r="I227" s="56"/>
      <c r="J227" s="59"/>
    </row>
    <row r="228" spans="1:10" ht="15.75" customHeight="1">
      <c r="A228" s="56"/>
      <c r="B228" s="57" t="str">
        <f>IF(A228="","",VLOOKUP(A228,dados!$A$1:$B$24,2,FALSE))</f>
        <v/>
      </c>
      <c r="C228" s="43"/>
      <c r="D228" s="43"/>
      <c r="E228" s="61"/>
      <c r="F228" s="61"/>
      <c r="G228" s="59"/>
      <c r="H228" s="60"/>
      <c r="I228" s="56"/>
      <c r="J228" s="59"/>
    </row>
    <row r="229" spans="1:10" ht="15.75" customHeight="1">
      <c r="A229" s="56"/>
      <c r="B229" s="57" t="str">
        <f>IF(A229="","",VLOOKUP(A229,dados!$A$1:$B$24,2,FALSE))</f>
        <v/>
      </c>
      <c r="C229" s="43"/>
      <c r="D229" s="43"/>
      <c r="E229" s="61"/>
      <c r="F229" s="61"/>
      <c r="G229" s="59"/>
      <c r="H229" s="60"/>
      <c r="I229" s="56"/>
      <c r="J229" s="59"/>
    </row>
    <row r="230" spans="1:10" ht="15.75" customHeight="1">
      <c r="A230" s="56"/>
      <c r="B230" s="57" t="str">
        <f>IF(A230="","",VLOOKUP(A230,dados!$A$1:$B$24,2,FALSE))</f>
        <v/>
      </c>
      <c r="C230" s="43"/>
      <c r="D230" s="43"/>
      <c r="E230" s="61"/>
      <c r="F230" s="61"/>
      <c r="G230" s="59"/>
      <c r="H230" s="60"/>
      <c r="I230" s="56"/>
      <c r="J230" s="59"/>
    </row>
    <row r="231" spans="1:10" ht="15.75" customHeight="1">
      <c r="A231" s="56"/>
      <c r="B231" s="57" t="str">
        <f>IF(A231="","",VLOOKUP(A231,dados!$A$1:$B$24,2,FALSE))</f>
        <v/>
      </c>
      <c r="C231" s="43"/>
      <c r="D231" s="43"/>
      <c r="E231" s="61"/>
      <c r="F231" s="61"/>
      <c r="G231" s="59"/>
      <c r="H231" s="60"/>
      <c r="I231" s="56"/>
      <c r="J231" s="59"/>
    </row>
    <row r="232" spans="1:10" ht="15.75" customHeight="1">
      <c r="A232" s="56"/>
      <c r="B232" s="57" t="str">
        <f>IF(A232="","",VLOOKUP(A232,dados!$A$1:$B$24,2,FALSE))</f>
        <v/>
      </c>
      <c r="C232" s="43"/>
      <c r="D232" s="43"/>
      <c r="E232" s="61"/>
      <c r="F232" s="61"/>
      <c r="G232" s="59"/>
      <c r="H232" s="60"/>
      <c r="I232" s="56"/>
      <c r="J232" s="59"/>
    </row>
    <row r="233" spans="1:10" ht="15.75" customHeight="1">
      <c r="A233" s="56"/>
      <c r="B233" s="57" t="str">
        <f>IF(A233="","",VLOOKUP(A233,dados!$A$1:$B$24,2,FALSE))</f>
        <v/>
      </c>
      <c r="C233" s="43"/>
      <c r="D233" s="43"/>
      <c r="E233" s="61"/>
      <c r="F233" s="61"/>
      <c r="G233" s="59"/>
      <c r="H233" s="60"/>
      <c r="I233" s="56"/>
      <c r="J233" s="59"/>
    </row>
    <row r="234" spans="1:10" ht="15.75" customHeight="1">
      <c r="A234" s="56"/>
      <c r="B234" s="57" t="str">
        <f>IF(A234="","",VLOOKUP(A234,dados!$A$1:$B$24,2,FALSE))</f>
        <v/>
      </c>
      <c r="C234" s="43"/>
      <c r="D234" s="43"/>
      <c r="E234" s="61"/>
      <c r="F234" s="61"/>
      <c r="G234" s="59"/>
      <c r="H234" s="60"/>
      <c r="I234" s="56"/>
      <c r="J234" s="59"/>
    </row>
    <row r="235" spans="1:10" ht="15.75" customHeight="1">
      <c r="A235" s="56"/>
      <c r="B235" s="57" t="str">
        <f>IF(A235="","",VLOOKUP(A235,dados!$A$1:$B$24,2,FALSE))</f>
        <v/>
      </c>
      <c r="C235" s="43"/>
      <c r="D235" s="43"/>
      <c r="E235" s="61"/>
      <c r="F235" s="61"/>
      <c r="G235" s="59"/>
      <c r="H235" s="60"/>
      <c r="I235" s="56"/>
      <c r="J235" s="59"/>
    </row>
    <row r="236" spans="1:10" ht="15.75" customHeight="1">
      <c r="A236" s="56"/>
      <c r="B236" s="57" t="str">
        <f>IF(A236="","",VLOOKUP(A236,dados!$A$1:$B$24,2,FALSE))</f>
        <v/>
      </c>
      <c r="C236" s="43"/>
      <c r="D236" s="43"/>
      <c r="E236" s="61"/>
      <c r="F236" s="61"/>
      <c r="G236" s="59"/>
      <c r="H236" s="60"/>
      <c r="I236" s="56"/>
      <c r="J236" s="59"/>
    </row>
    <row r="237" spans="1:10" ht="15.75" customHeight="1">
      <c r="A237" s="56"/>
      <c r="B237" s="57" t="str">
        <f>IF(A237="","",VLOOKUP(A237,dados!$A$1:$B$24,2,FALSE))</f>
        <v/>
      </c>
      <c r="C237" s="43"/>
      <c r="D237" s="43"/>
      <c r="E237" s="61"/>
      <c r="F237" s="61"/>
      <c r="G237" s="59"/>
      <c r="H237" s="60"/>
      <c r="I237" s="56"/>
      <c r="J237" s="59"/>
    </row>
    <row r="238" spans="1:10" ht="15.75" customHeight="1">
      <c r="A238" s="56"/>
      <c r="B238" s="57" t="str">
        <f>IF(A238="","",VLOOKUP(A238,dados!$A$1:$B$24,2,FALSE))</f>
        <v/>
      </c>
      <c r="C238" s="43"/>
      <c r="D238" s="43"/>
      <c r="E238" s="61"/>
      <c r="F238" s="61"/>
      <c r="G238" s="59"/>
      <c r="H238" s="60"/>
      <c r="I238" s="56"/>
      <c r="J238" s="59"/>
    </row>
    <row r="239" spans="1:10" ht="15.75" customHeight="1">
      <c r="A239" s="56"/>
      <c r="B239" s="57" t="str">
        <f>IF(A239="","",VLOOKUP(A239,dados!$A$1:$B$24,2,FALSE))</f>
        <v/>
      </c>
      <c r="C239" s="43"/>
      <c r="D239" s="43"/>
      <c r="E239" s="61"/>
      <c r="F239" s="61"/>
      <c r="G239" s="59"/>
      <c r="H239" s="60"/>
      <c r="I239" s="56"/>
      <c r="J239" s="59"/>
    </row>
    <row r="240" spans="1:10" ht="15.75" customHeight="1">
      <c r="A240" s="56"/>
      <c r="B240" s="57" t="str">
        <f>IF(A240="","",VLOOKUP(A240,dados!$A$1:$B$24,2,FALSE))</f>
        <v/>
      </c>
      <c r="C240" s="43"/>
      <c r="D240" s="43"/>
      <c r="E240" s="61"/>
      <c r="F240" s="61"/>
      <c r="G240" s="59"/>
      <c r="H240" s="60"/>
      <c r="I240" s="56"/>
      <c r="J240" s="59"/>
    </row>
    <row r="241" spans="1:10" ht="15.75" customHeight="1">
      <c r="A241" s="56"/>
      <c r="B241" s="57" t="str">
        <f>IF(A241="","",VLOOKUP(A241,dados!$A$1:$B$24,2,FALSE))</f>
        <v/>
      </c>
      <c r="C241" s="43"/>
      <c r="D241" s="43"/>
      <c r="E241" s="61"/>
      <c r="F241" s="61"/>
      <c r="G241" s="59"/>
      <c r="H241" s="60"/>
      <c r="I241" s="56"/>
      <c r="J241" s="59"/>
    </row>
    <row r="242" spans="1:10" ht="15.75" customHeight="1">
      <c r="A242" s="56"/>
      <c r="B242" s="57" t="str">
        <f>IF(A242="","",VLOOKUP(A242,dados!$A$1:$B$24,2,FALSE))</f>
        <v/>
      </c>
      <c r="C242" s="43"/>
      <c r="D242" s="43"/>
      <c r="E242" s="61"/>
      <c r="F242" s="61"/>
      <c r="G242" s="59"/>
      <c r="H242" s="60"/>
      <c r="I242" s="56"/>
      <c r="J242" s="59"/>
    </row>
    <row r="243" spans="1:10" ht="15.75" customHeight="1">
      <c r="A243" s="56"/>
      <c r="B243" s="57" t="str">
        <f>IF(A243="","",VLOOKUP(A243,dados!$A$1:$B$24,2,FALSE))</f>
        <v/>
      </c>
      <c r="C243" s="43"/>
      <c r="D243" s="43"/>
      <c r="E243" s="61"/>
      <c r="F243" s="61"/>
      <c r="G243" s="59"/>
      <c r="H243" s="60"/>
      <c r="I243" s="56"/>
      <c r="J243" s="59"/>
    </row>
    <row r="244" spans="1:10" ht="15.75" customHeight="1">
      <c r="A244" s="56"/>
      <c r="B244" s="57" t="str">
        <f>IF(A244="","",VLOOKUP(A244,dados!$A$1:$B$24,2,FALSE))</f>
        <v/>
      </c>
      <c r="C244" s="43"/>
      <c r="D244" s="43"/>
      <c r="E244" s="61"/>
      <c r="F244" s="61"/>
      <c r="G244" s="59"/>
      <c r="H244" s="60"/>
      <c r="I244" s="56"/>
      <c r="J244" s="59"/>
    </row>
    <row r="245" spans="1:10" ht="15.75" customHeight="1">
      <c r="A245" s="56"/>
      <c r="B245" s="57" t="str">
        <f>IF(A245="","",VLOOKUP(A245,dados!$A$1:$B$24,2,FALSE))</f>
        <v/>
      </c>
      <c r="C245" s="43"/>
      <c r="D245" s="43"/>
      <c r="E245" s="61"/>
      <c r="F245" s="61"/>
      <c r="G245" s="59"/>
      <c r="H245" s="60"/>
      <c r="I245" s="56"/>
      <c r="J245" s="59"/>
    </row>
    <row r="246" spans="1:10" ht="15.75" customHeight="1">
      <c r="A246" s="56"/>
      <c r="B246" s="57" t="str">
        <f>IF(A246="","",VLOOKUP(A246,dados!$A$1:$B$24,2,FALSE))</f>
        <v/>
      </c>
      <c r="C246" s="43"/>
      <c r="D246" s="43"/>
      <c r="E246" s="61"/>
      <c r="F246" s="61"/>
      <c r="G246" s="59"/>
      <c r="H246" s="60"/>
      <c r="I246" s="56"/>
      <c r="J246" s="59"/>
    </row>
    <row r="247" spans="1:10" ht="15.75" customHeight="1">
      <c r="A247" s="56"/>
      <c r="B247" s="57" t="str">
        <f>IF(A247="","",VLOOKUP(A247,dados!$A$1:$B$24,2,FALSE))</f>
        <v/>
      </c>
      <c r="C247" s="43"/>
      <c r="D247" s="43"/>
      <c r="E247" s="61"/>
      <c r="F247" s="61"/>
      <c r="G247" s="59"/>
      <c r="H247" s="60"/>
      <c r="I247" s="56"/>
      <c r="J247" s="59"/>
    </row>
    <row r="248" spans="1:10" ht="15.75" customHeight="1">
      <c r="A248" s="56"/>
      <c r="B248" s="57" t="str">
        <f>IF(A248="","",VLOOKUP(A248,dados!$A$1:$B$24,2,FALSE))</f>
        <v/>
      </c>
      <c r="C248" s="43"/>
      <c r="D248" s="43"/>
      <c r="E248" s="61"/>
      <c r="F248" s="61"/>
      <c r="G248" s="59"/>
      <c r="H248" s="60"/>
      <c r="I248" s="56"/>
      <c r="J248" s="59"/>
    </row>
    <row r="249" spans="1:10" ht="15.75" customHeight="1">
      <c r="A249" s="56"/>
      <c r="B249" s="57" t="str">
        <f>IF(A249="","",VLOOKUP(A249,dados!$A$1:$B$24,2,FALSE))</f>
        <v/>
      </c>
      <c r="C249" s="43"/>
      <c r="D249" s="43"/>
      <c r="E249" s="61"/>
      <c r="F249" s="61"/>
      <c r="G249" s="59"/>
      <c r="H249" s="60"/>
      <c r="I249" s="56"/>
      <c r="J249" s="59"/>
    </row>
    <row r="250" spans="1:10" ht="15.75" customHeight="1">
      <c r="A250" s="56"/>
      <c r="B250" s="57" t="str">
        <f>IF(A250="","",VLOOKUP(A250,dados!$A$1:$B$24,2,FALSE))</f>
        <v/>
      </c>
      <c r="C250" s="43"/>
      <c r="D250" s="43"/>
      <c r="E250" s="61"/>
      <c r="F250" s="61"/>
      <c r="G250" s="59"/>
      <c r="H250" s="60"/>
      <c r="I250" s="56"/>
      <c r="J250" s="59"/>
    </row>
    <row r="251" spans="1:10" ht="15.75" customHeight="1">
      <c r="A251" s="56"/>
      <c r="B251" s="57" t="str">
        <f>IF(A251="","",VLOOKUP(A251,dados!$A$1:$B$24,2,FALSE))</f>
        <v/>
      </c>
      <c r="C251" s="43"/>
      <c r="D251" s="43"/>
      <c r="E251" s="61"/>
      <c r="F251" s="61"/>
      <c r="G251" s="59"/>
      <c r="H251" s="60"/>
      <c r="I251" s="56"/>
      <c r="J251" s="59"/>
    </row>
    <row r="252" spans="1:10" ht="15.75" customHeight="1">
      <c r="A252" s="56"/>
      <c r="B252" s="57" t="str">
        <f>IF(A252="","",VLOOKUP(A252,dados!$A$1:$B$24,2,FALSE))</f>
        <v/>
      </c>
      <c r="C252" s="43"/>
      <c r="D252" s="43"/>
      <c r="E252" s="61"/>
      <c r="F252" s="61"/>
      <c r="G252" s="59"/>
      <c r="H252" s="60"/>
      <c r="I252" s="56"/>
      <c r="J252" s="59"/>
    </row>
    <row r="253" spans="1:10" ht="15.75" customHeight="1">
      <c r="A253" s="56"/>
      <c r="B253" s="57" t="str">
        <f>IF(A253="","",VLOOKUP(A253,dados!$A$1:$B$24,2,FALSE))</f>
        <v/>
      </c>
      <c r="C253" s="43"/>
      <c r="D253" s="43"/>
      <c r="E253" s="61"/>
      <c r="F253" s="61"/>
      <c r="G253" s="59"/>
      <c r="H253" s="60"/>
      <c r="I253" s="56"/>
      <c r="J253" s="59"/>
    </row>
    <row r="254" spans="1:10" ht="15.75" customHeight="1">
      <c r="A254" s="56"/>
      <c r="B254" s="57" t="str">
        <f>IF(A254="","",VLOOKUP(A254,dados!$A$1:$B$24,2,FALSE))</f>
        <v/>
      </c>
      <c r="C254" s="43"/>
      <c r="D254" s="43"/>
      <c r="E254" s="61"/>
      <c r="F254" s="61"/>
      <c r="G254" s="59"/>
      <c r="H254" s="60"/>
      <c r="I254" s="56"/>
      <c r="J254" s="59"/>
    </row>
    <row r="255" spans="1:10" ht="15.75" customHeight="1">
      <c r="A255" s="56"/>
      <c r="B255" s="57" t="str">
        <f>IF(A255="","",VLOOKUP(A255,dados!$A$1:$B$24,2,FALSE))</f>
        <v/>
      </c>
      <c r="C255" s="43"/>
      <c r="D255" s="43"/>
      <c r="E255" s="61"/>
      <c r="F255" s="61"/>
      <c r="G255" s="59"/>
      <c r="H255" s="60"/>
      <c r="I255" s="56"/>
      <c r="J255" s="59"/>
    </row>
    <row r="256" spans="1:10" ht="15.75" customHeight="1">
      <c r="A256" s="56"/>
      <c r="B256" s="57" t="str">
        <f>IF(A256="","",VLOOKUP(A256,dados!$A$1:$B$24,2,FALSE))</f>
        <v/>
      </c>
      <c r="C256" s="43"/>
      <c r="D256" s="43"/>
      <c r="E256" s="61"/>
      <c r="F256" s="61"/>
      <c r="G256" s="59"/>
      <c r="H256" s="60"/>
      <c r="I256" s="56"/>
      <c r="J256" s="59"/>
    </row>
    <row r="257" spans="1:10" ht="15.75" customHeight="1">
      <c r="A257" s="56"/>
      <c r="B257" s="57" t="str">
        <f>IF(A257="","",VLOOKUP(A257,dados!$A$1:$B$24,2,FALSE))</f>
        <v/>
      </c>
      <c r="C257" s="43"/>
      <c r="D257" s="43"/>
      <c r="E257" s="61"/>
      <c r="F257" s="61"/>
      <c r="G257" s="59"/>
      <c r="H257" s="60"/>
      <c r="I257" s="56"/>
      <c r="J257" s="59"/>
    </row>
    <row r="258" spans="1:10" ht="15.75" customHeight="1">
      <c r="A258" s="56"/>
      <c r="B258" s="57" t="str">
        <f>IF(A258="","",VLOOKUP(A258,dados!$A$1:$B$24,2,FALSE))</f>
        <v/>
      </c>
      <c r="C258" s="43"/>
      <c r="D258" s="43"/>
      <c r="E258" s="61"/>
      <c r="F258" s="61"/>
      <c r="G258" s="59"/>
      <c r="H258" s="60"/>
      <c r="I258" s="56"/>
      <c r="J258" s="59"/>
    </row>
    <row r="259" spans="1:10" ht="15.75" customHeight="1">
      <c r="A259" s="56"/>
      <c r="B259" s="57" t="str">
        <f>IF(A259="","",VLOOKUP(A259,dados!$A$1:$B$24,2,FALSE))</f>
        <v/>
      </c>
      <c r="C259" s="43"/>
      <c r="D259" s="43"/>
      <c r="E259" s="61"/>
      <c r="F259" s="61"/>
      <c r="G259" s="59"/>
      <c r="H259" s="60"/>
      <c r="I259" s="56"/>
      <c r="J259" s="59"/>
    </row>
    <row r="260" spans="1:10" ht="15.75" customHeight="1">
      <c r="A260" s="56"/>
      <c r="B260" s="57" t="str">
        <f>IF(A260="","",VLOOKUP(A260,dados!$A$1:$B$24,2,FALSE))</f>
        <v/>
      </c>
      <c r="C260" s="43"/>
      <c r="D260" s="43"/>
      <c r="E260" s="61"/>
      <c r="F260" s="61"/>
      <c r="G260" s="59"/>
      <c r="H260" s="60"/>
      <c r="I260" s="56"/>
      <c r="J260" s="59"/>
    </row>
    <row r="261" spans="1:10" ht="15.75" customHeight="1">
      <c r="A261" s="56"/>
      <c r="B261" s="57" t="str">
        <f>IF(A261="","",VLOOKUP(A261,dados!$A$1:$B$24,2,FALSE))</f>
        <v/>
      </c>
      <c r="C261" s="43"/>
      <c r="D261" s="43"/>
      <c r="E261" s="61"/>
      <c r="F261" s="61"/>
      <c r="G261" s="59"/>
      <c r="H261" s="60"/>
      <c r="I261" s="56"/>
      <c r="J261" s="59"/>
    </row>
    <row r="262" spans="1:10" ht="15.75" customHeight="1">
      <c r="A262" s="56"/>
      <c r="B262" s="57" t="str">
        <f>IF(A262="","",VLOOKUP(A262,dados!$A$1:$B$24,2,FALSE))</f>
        <v/>
      </c>
      <c r="C262" s="43"/>
      <c r="D262" s="43"/>
      <c r="E262" s="61"/>
      <c r="F262" s="61"/>
      <c r="G262" s="59"/>
      <c r="H262" s="60"/>
      <c r="I262" s="56"/>
      <c r="J262" s="59"/>
    </row>
    <row r="263" spans="1:10" ht="15.75" customHeight="1">
      <c r="A263" s="56"/>
      <c r="B263" s="57" t="str">
        <f>IF(A263="","",VLOOKUP(A263,dados!$A$1:$B$24,2,FALSE))</f>
        <v/>
      </c>
      <c r="C263" s="43"/>
      <c r="D263" s="43"/>
      <c r="E263" s="61"/>
      <c r="F263" s="61"/>
      <c r="G263" s="59"/>
      <c r="H263" s="60"/>
      <c r="I263" s="56"/>
      <c r="J263" s="59"/>
    </row>
    <row r="264" spans="1:10" ht="15.75" customHeight="1">
      <c r="A264" s="56"/>
      <c r="B264" s="57" t="str">
        <f>IF(A264="","",VLOOKUP(A264,dados!$A$1:$B$24,2,FALSE))</f>
        <v/>
      </c>
      <c r="C264" s="43"/>
      <c r="D264" s="43"/>
      <c r="E264" s="61"/>
      <c r="F264" s="61"/>
      <c r="G264" s="59"/>
      <c r="H264" s="60"/>
      <c r="I264" s="56"/>
      <c r="J264" s="59"/>
    </row>
    <row r="265" spans="1:10" ht="15.75" customHeight="1">
      <c r="A265" s="56"/>
      <c r="B265" s="57" t="str">
        <f>IF(A265="","",VLOOKUP(A265,dados!$A$1:$B$24,2,FALSE))</f>
        <v/>
      </c>
      <c r="C265" s="43"/>
      <c r="D265" s="43"/>
      <c r="E265" s="61"/>
      <c r="F265" s="61"/>
      <c r="G265" s="59"/>
      <c r="H265" s="60"/>
      <c r="I265" s="56"/>
      <c r="J265" s="59"/>
    </row>
    <row r="266" spans="1:10" ht="15.75" customHeight="1">
      <c r="A266" s="56"/>
      <c r="B266" s="57" t="str">
        <f>IF(A266="","",VLOOKUP(A266,dados!$A$1:$B$24,2,FALSE))</f>
        <v/>
      </c>
      <c r="C266" s="43"/>
      <c r="D266" s="43"/>
      <c r="E266" s="61"/>
      <c r="F266" s="61"/>
      <c r="G266" s="59"/>
      <c r="H266" s="60"/>
      <c r="I266" s="56"/>
      <c r="J266" s="59"/>
    </row>
    <row r="267" spans="1:10" ht="15.75" customHeight="1">
      <c r="A267" s="56"/>
      <c r="B267" s="57" t="str">
        <f>IF(A267="","",VLOOKUP(A267,dados!$A$1:$B$24,2,FALSE))</f>
        <v/>
      </c>
      <c r="C267" s="43"/>
      <c r="D267" s="43"/>
      <c r="E267" s="61"/>
      <c r="F267" s="61"/>
      <c r="G267" s="59"/>
      <c r="H267" s="60"/>
      <c r="I267" s="56"/>
      <c r="J267" s="59"/>
    </row>
    <row r="268" spans="1:10" ht="15.75" customHeight="1">
      <c r="A268" s="56"/>
      <c r="B268" s="57" t="str">
        <f>IF(A268="","",VLOOKUP(A268,dados!$A$1:$B$24,2,FALSE))</f>
        <v/>
      </c>
      <c r="C268" s="43"/>
      <c r="D268" s="43"/>
      <c r="E268" s="61"/>
      <c r="F268" s="61"/>
      <c r="G268" s="59"/>
      <c r="H268" s="60"/>
      <c r="I268" s="56"/>
      <c r="J268" s="59"/>
    </row>
    <row r="269" spans="1:10" ht="15.75" customHeight="1">
      <c r="A269" s="56"/>
      <c r="B269" s="57" t="str">
        <f>IF(A269="","",VLOOKUP(A269,dados!$A$1:$B$24,2,FALSE))</f>
        <v/>
      </c>
      <c r="C269" s="43"/>
      <c r="D269" s="43"/>
      <c r="E269" s="61"/>
      <c r="F269" s="61"/>
      <c r="G269" s="59"/>
      <c r="H269" s="60"/>
      <c r="I269" s="56"/>
      <c r="J269" s="59"/>
    </row>
    <row r="270" spans="1:10" ht="15.75" customHeight="1">
      <c r="A270" s="56"/>
      <c r="B270" s="57" t="str">
        <f>IF(A270="","",VLOOKUP(A270,dados!$A$1:$B$24,2,FALSE))</f>
        <v/>
      </c>
      <c r="C270" s="43"/>
      <c r="D270" s="43"/>
      <c r="E270" s="61"/>
      <c r="F270" s="61"/>
      <c r="G270" s="59"/>
      <c r="H270" s="60"/>
      <c r="I270" s="56"/>
      <c r="J270" s="59"/>
    </row>
    <row r="271" spans="1:10" ht="15.75" customHeight="1">
      <c r="A271" s="56"/>
      <c r="B271" s="57" t="str">
        <f>IF(A271="","",VLOOKUP(A271,dados!$A$1:$B$24,2,FALSE))</f>
        <v/>
      </c>
      <c r="C271" s="43"/>
      <c r="D271" s="43"/>
      <c r="E271" s="61"/>
      <c r="F271" s="61"/>
      <c r="G271" s="59"/>
      <c r="H271" s="60"/>
      <c r="I271" s="56"/>
      <c r="J271" s="59"/>
    </row>
    <row r="272" spans="1:10" ht="15.75" customHeight="1">
      <c r="A272" s="56"/>
      <c r="B272" s="57" t="str">
        <f>IF(A272="","",VLOOKUP(A272,dados!$A$1:$B$24,2,FALSE))</f>
        <v/>
      </c>
      <c r="C272" s="43"/>
      <c r="D272" s="43"/>
      <c r="E272" s="61"/>
      <c r="F272" s="61"/>
      <c r="G272" s="59"/>
      <c r="H272" s="60"/>
      <c r="I272" s="56"/>
      <c r="J272" s="59"/>
    </row>
    <row r="273" spans="1:10" ht="15.75" customHeight="1">
      <c r="A273" s="56"/>
      <c r="B273" s="57" t="str">
        <f>IF(A273="","",VLOOKUP(A273,dados!$A$1:$B$24,2,FALSE))</f>
        <v/>
      </c>
      <c r="C273" s="43"/>
      <c r="D273" s="43"/>
      <c r="E273" s="61"/>
      <c r="F273" s="61"/>
      <c r="G273" s="59"/>
      <c r="H273" s="60"/>
      <c r="I273" s="56"/>
      <c r="J273" s="59"/>
    </row>
    <row r="274" spans="1:10" ht="15.75" customHeight="1">
      <c r="A274" s="56"/>
      <c r="B274" s="57" t="str">
        <f>IF(A274="","",VLOOKUP(A274,dados!$A$1:$B$24,2,FALSE))</f>
        <v/>
      </c>
      <c r="C274" s="43"/>
      <c r="D274" s="43"/>
      <c r="E274" s="61"/>
      <c r="F274" s="61"/>
      <c r="G274" s="59"/>
      <c r="H274" s="60"/>
      <c r="I274" s="56"/>
      <c r="J274" s="59"/>
    </row>
    <row r="275" spans="1:10" ht="15.75" customHeight="1">
      <c r="A275" s="56"/>
      <c r="B275" s="57" t="str">
        <f>IF(A275="","",VLOOKUP(A275,dados!$A$1:$B$24,2,FALSE))</f>
        <v/>
      </c>
      <c r="C275" s="43"/>
      <c r="D275" s="43"/>
      <c r="E275" s="61"/>
      <c r="F275" s="61"/>
      <c r="G275" s="59"/>
      <c r="H275" s="60"/>
      <c r="I275" s="56"/>
      <c r="J275" s="59"/>
    </row>
    <row r="276" spans="1:10" ht="15.75" customHeight="1">
      <c r="A276" s="56"/>
      <c r="B276" s="57" t="str">
        <f>IF(A276="","",VLOOKUP(A276,dados!$A$1:$B$24,2,FALSE))</f>
        <v/>
      </c>
      <c r="C276" s="43"/>
      <c r="D276" s="43"/>
      <c r="E276" s="61"/>
      <c r="F276" s="61"/>
      <c r="G276" s="59"/>
      <c r="H276" s="60"/>
      <c r="I276" s="56"/>
      <c r="J276" s="59"/>
    </row>
    <row r="277" spans="1:10" ht="15.75" customHeight="1">
      <c r="A277" s="56"/>
      <c r="B277" s="57" t="str">
        <f>IF(A277="","",VLOOKUP(A277,dados!$A$1:$B$24,2,FALSE))</f>
        <v/>
      </c>
      <c r="C277" s="43"/>
      <c r="D277" s="43"/>
      <c r="E277" s="61"/>
      <c r="F277" s="61"/>
      <c r="G277" s="59"/>
      <c r="H277" s="60"/>
      <c r="I277" s="56"/>
      <c r="J277" s="59"/>
    </row>
    <row r="278" spans="1:10" ht="15.75" customHeight="1">
      <c r="A278" s="56"/>
      <c r="B278" s="57" t="str">
        <f>IF(A278="","",VLOOKUP(A278,dados!$A$1:$B$24,2,FALSE))</f>
        <v/>
      </c>
      <c r="C278" s="43"/>
      <c r="D278" s="43"/>
      <c r="E278" s="61"/>
      <c r="F278" s="61"/>
      <c r="G278" s="59"/>
      <c r="H278" s="60"/>
      <c r="I278" s="56"/>
      <c r="J278" s="59"/>
    </row>
    <row r="279" spans="1:10" ht="15.75" customHeight="1">
      <c r="A279" s="56"/>
      <c r="B279" s="57" t="str">
        <f>IF(A279="","",VLOOKUP(A279,dados!$A$1:$B$24,2,FALSE))</f>
        <v/>
      </c>
      <c r="C279" s="43"/>
      <c r="D279" s="43"/>
      <c r="E279" s="61"/>
      <c r="F279" s="61"/>
      <c r="G279" s="59"/>
      <c r="H279" s="60"/>
      <c r="I279" s="56"/>
      <c r="J279" s="59"/>
    </row>
    <row r="280" spans="1:10" ht="15.75" customHeight="1">
      <c r="A280" s="56"/>
      <c r="B280" s="57" t="str">
        <f>IF(A280="","",VLOOKUP(A280,dados!$A$1:$B$24,2,FALSE))</f>
        <v/>
      </c>
      <c r="C280" s="43"/>
      <c r="D280" s="43"/>
      <c r="E280" s="61"/>
      <c r="F280" s="61"/>
      <c r="G280" s="59"/>
      <c r="H280" s="60"/>
      <c r="I280" s="56"/>
      <c r="J280" s="59"/>
    </row>
    <row r="281" spans="1:10" ht="15.75" customHeight="1">
      <c r="A281" s="56"/>
      <c r="B281" s="57" t="str">
        <f>IF(A281="","",VLOOKUP(A281,dados!$A$1:$B$24,2,FALSE))</f>
        <v/>
      </c>
      <c r="C281" s="43"/>
      <c r="D281" s="43"/>
      <c r="E281" s="61"/>
      <c r="F281" s="61"/>
      <c r="G281" s="59"/>
      <c r="H281" s="60"/>
      <c r="I281" s="56"/>
      <c r="J281" s="59"/>
    </row>
    <row r="282" spans="1:10" ht="15.75" customHeight="1">
      <c r="A282" s="56"/>
      <c r="B282" s="57" t="str">
        <f>IF(A282="","",VLOOKUP(A282,dados!$A$1:$B$24,2,FALSE))</f>
        <v/>
      </c>
      <c r="C282" s="43"/>
      <c r="D282" s="43"/>
      <c r="E282" s="61"/>
      <c r="F282" s="61"/>
      <c r="G282" s="59"/>
      <c r="H282" s="60"/>
      <c r="I282" s="56"/>
      <c r="J282" s="59"/>
    </row>
    <row r="283" spans="1:10" ht="15.75" customHeight="1">
      <c r="A283" s="56"/>
      <c r="B283" s="57" t="str">
        <f>IF(A283="","",VLOOKUP(A283,dados!$A$1:$B$24,2,FALSE))</f>
        <v/>
      </c>
      <c r="C283" s="43"/>
      <c r="D283" s="43"/>
      <c r="E283" s="61"/>
      <c r="F283" s="61"/>
      <c r="G283" s="59"/>
      <c r="H283" s="60"/>
      <c r="I283" s="56"/>
      <c r="J283" s="59"/>
    </row>
    <row r="284" spans="1:10" ht="15.75" customHeight="1">
      <c r="A284" s="56"/>
      <c r="B284" s="57" t="str">
        <f>IF(A284="","",VLOOKUP(A284,dados!$A$1:$B$24,2,FALSE))</f>
        <v/>
      </c>
      <c r="C284" s="43"/>
      <c r="D284" s="43"/>
      <c r="E284" s="61"/>
      <c r="F284" s="61"/>
      <c r="G284" s="59"/>
      <c r="H284" s="60"/>
      <c r="I284" s="56"/>
      <c r="J284" s="59"/>
    </row>
    <row r="285" spans="1:10" ht="15.75" customHeight="1">
      <c r="A285" s="56"/>
      <c r="B285" s="57" t="str">
        <f>IF(A285="","",VLOOKUP(A285,dados!$A$1:$B$24,2,FALSE))</f>
        <v/>
      </c>
      <c r="C285" s="43"/>
      <c r="D285" s="43"/>
      <c r="E285" s="61"/>
      <c r="F285" s="61"/>
      <c r="G285" s="59"/>
      <c r="H285" s="60"/>
      <c r="I285" s="56"/>
      <c r="J285" s="59"/>
    </row>
    <row r="286" spans="1:10" ht="15.75" customHeight="1">
      <c r="A286" s="56"/>
      <c r="B286" s="57" t="str">
        <f>IF(A286="","",VLOOKUP(A286,dados!$A$1:$B$24,2,FALSE))</f>
        <v/>
      </c>
      <c r="C286" s="43"/>
      <c r="D286" s="43"/>
      <c r="E286" s="61"/>
      <c r="F286" s="61"/>
      <c r="G286" s="59"/>
      <c r="H286" s="60"/>
      <c r="I286" s="56"/>
      <c r="J286" s="59"/>
    </row>
    <row r="287" spans="1:10" ht="15.75" customHeight="1">
      <c r="A287" s="56"/>
      <c r="B287" s="57" t="str">
        <f>IF(A287="","",VLOOKUP(A287,dados!$A$1:$B$24,2,FALSE))</f>
        <v/>
      </c>
      <c r="C287" s="43"/>
      <c r="D287" s="43"/>
      <c r="E287" s="61"/>
      <c r="F287" s="61"/>
      <c r="G287" s="59"/>
      <c r="H287" s="60"/>
      <c r="I287" s="56"/>
      <c r="J287" s="59"/>
    </row>
    <row r="288" spans="1:10" ht="15.75" customHeight="1">
      <c r="A288" s="56"/>
      <c r="B288" s="57" t="str">
        <f>IF(A288="","",VLOOKUP(A288,dados!$A$1:$B$24,2,FALSE))</f>
        <v/>
      </c>
      <c r="C288" s="43"/>
      <c r="D288" s="43"/>
      <c r="E288" s="61"/>
      <c r="F288" s="61"/>
      <c r="G288" s="59"/>
      <c r="H288" s="60"/>
      <c r="I288" s="56"/>
      <c r="J288" s="59"/>
    </row>
    <row r="289" spans="1:10" ht="15.75" customHeight="1">
      <c r="A289" s="56"/>
      <c r="B289" s="57" t="str">
        <f>IF(A289="","",VLOOKUP(A289,dados!$A$1:$B$24,2,FALSE))</f>
        <v/>
      </c>
      <c r="C289" s="43"/>
      <c r="D289" s="43"/>
      <c r="E289" s="61"/>
      <c r="F289" s="61"/>
      <c r="G289" s="59"/>
      <c r="H289" s="60"/>
      <c r="I289" s="56"/>
      <c r="J289" s="59"/>
    </row>
    <row r="290" spans="1:10" ht="15.75" customHeight="1">
      <c r="A290" s="56"/>
      <c r="B290" s="57" t="str">
        <f>IF(A290="","",VLOOKUP(A290,dados!$A$1:$B$24,2,FALSE))</f>
        <v/>
      </c>
      <c r="C290" s="43"/>
      <c r="D290" s="43"/>
      <c r="E290" s="61"/>
      <c r="F290" s="61"/>
      <c r="G290" s="59"/>
      <c r="H290" s="60"/>
      <c r="I290" s="56"/>
      <c r="J290" s="59"/>
    </row>
    <row r="291" spans="1:10" ht="15.75" customHeight="1">
      <c r="A291" s="56"/>
      <c r="B291" s="57" t="str">
        <f>IF(A291="","",VLOOKUP(A291,dados!$A$1:$B$24,2,FALSE))</f>
        <v/>
      </c>
      <c r="C291" s="43"/>
      <c r="D291" s="43"/>
      <c r="E291" s="61"/>
      <c r="F291" s="61"/>
      <c r="G291" s="59"/>
      <c r="H291" s="60"/>
      <c r="I291" s="56"/>
      <c r="J291" s="59"/>
    </row>
    <row r="292" spans="1:10" ht="15.75" customHeight="1">
      <c r="A292" s="56"/>
      <c r="B292" s="57" t="str">
        <f>IF(A292="","",VLOOKUP(A292,dados!$A$1:$B$24,2,FALSE))</f>
        <v/>
      </c>
      <c r="C292" s="43"/>
      <c r="D292" s="43"/>
      <c r="E292" s="61"/>
      <c r="F292" s="61"/>
      <c r="G292" s="59"/>
      <c r="H292" s="60"/>
      <c r="I292" s="56"/>
      <c r="J292" s="59"/>
    </row>
    <row r="293" spans="1:10" ht="15.75" customHeight="1">
      <c r="A293" s="56"/>
      <c r="B293" s="57" t="str">
        <f>IF(A293="","",VLOOKUP(A293,dados!$A$1:$B$24,2,FALSE))</f>
        <v/>
      </c>
      <c r="C293" s="43"/>
      <c r="D293" s="43"/>
      <c r="E293" s="61"/>
      <c r="F293" s="61"/>
      <c r="G293" s="59"/>
      <c r="H293" s="60"/>
      <c r="I293" s="56"/>
      <c r="J293" s="59"/>
    </row>
    <row r="294" spans="1:10" ht="15.75" customHeight="1">
      <c r="A294" s="56"/>
      <c r="B294" s="57" t="str">
        <f>IF(A294="","",VLOOKUP(A294,dados!$A$1:$B$24,2,FALSE))</f>
        <v/>
      </c>
      <c r="C294" s="43"/>
      <c r="D294" s="43"/>
      <c r="E294" s="61"/>
      <c r="F294" s="61"/>
      <c r="G294" s="59"/>
      <c r="H294" s="60"/>
      <c r="I294" s="56"/>
      <c r="J294" s="59"/>
    </row>
    <row r="295" spans="1:10" ht="15.75" customHeight="1">
      <c r="A295" s="56"/>
      <c r="B295" s="57" t="str">
        <f>IF(A295="","",VLOOKUP(A295,dados!$A$1:$B$24,2,FALSE))</f>
        <v/>
      </c>
      <c r="C295" s="43"/>
      <c r="D295" s="43"/>
      <c r="E295" s="61"/>
      <c r="F295" s="61"/>
      <c r="G295" s="59"/>
      <c r="H295" s="60"/>
      <c r="I295" s="56"/>
      <c r="J295" s="59"/>
    </row>
    <row r="296" spans="1:10" ht="15.75" customHeight="1">
      <c r="A296" s="56"/>
      <c r="B296" s="57" t="str">
        <f>IF(A296="","",VLOOKUP(A296,dados!$A$1:$B$24,2,FALSE))</f>
        <v/>
      </c>
      <c r="C296" s="43"/>
      <c r="D296" s="43"/>
      <c r="E296" s="61"/>
      <c r="F296" s="61"/>
      <c r="G296" s="59"/>
      <c r="H296" s="60"/>
      <c r="I296" s="56"/>
      <c r="J296" s="59"/>
    </row>
    <row r="297" spans="1:10" ht="15.75" customHeight="1">
      <c r="A297" s="56"/>
      <c r="B297" s="57" t="str">
        <f>IF(A297="","",VLOOKUP(A297,dados!$A$1:$B$24,2,FALSE))</f>
        <v/>
      </c>
      <c r="C297" s="43"/>
      <c r="D297" s="43"/>
      <c r="E297" s="61"/>
      <c r="F297" s="61"/>
      <c r="G297" s="59"/>
      <c r="H297" s="60"/>
      <c r="I297" s="56"/>
      <c r="J297" s="59"/>
    </row>
    <row r="298" spans="1:10" ht="15.75" customHeight="1">
      <c r="A298" s="56"/>
      <c r="B298" s="57" t="str">
        <f>IF(A298="","",VLOOKUP(A298,dados!$A$1:$B$24,2,FALSE))</f>
        <v/>
      </c>
      <c r="C298" s="43"/>
      <c r="D298" s="43"/>
      <c r="E298" s="61"/>
      <c r="F298" s="61"/>
      <c r="G298" s="59"/>
      <c r="H298" s="60"/>
      <c r="I298" s="56"/>
      <c r="J298" s="59"/>
    </row>
    <row r="299" spans="1:10" ht="15.75" customHeight="1">
      <c r="A299" s="56"/>
      <c r="B299" s="57" t="str">
        <f>IF(A299="","",VLOOKUP(A299,dados!$A$1:$B$24,2,FALSE))</f>
        <v/>
      </c>
      <c r="C299" s="43"/>
      <c r="D299" s="43"/>
      <c r="E299" s="61"/>
      <c r="F299" s="61"/>
      <c r="G299" s="59"/>
      <c r="H299" s="60"/>
      <c r="I299" s="56"/>
      <c r="J299" s="59"/>
    </row>
    <row r="300" spans="1:10" ht="15.75" customHeight="1">
      <c r="A300" s="56"/>
      <c r="B300" s="57" t="str">
        <f>IF(A300="","",VLOOKUP(A300,dados!$A$1:$B$24,2,FALSE))</f>
        <v/>
      </c>
      <c r="C300" s="43"/>
      <c r="D300" s="43"/>
      <c r="E300" s="61"/>
      <c r="F300" s="61"/>
      <c r="G300" s="59"/>
      <c r="H300" s="60"/>
      <c r="I300" s="56"/>
      <c r="J300" s="59"/>
    </row>
    <row r="301" spans="1:10" ht="15.75" customHeight="1">
      <c r="A301" s="56"/>
      <c r="B301" s="57" t="str">
        <f>IF(A301="","",VLOOKUP(A301,dados!$A$1:$B$24,2,FALSE))</f>
        <v/>
      </c>
      <c r="C301" s="43"/>
      <c r="D301" s="43"/>
      <c r="E301" s="61"/>
      <c r="F301" s="61"/>
      <c r="G301" s="59"/>
      <c r="H301" s="60"/>
      <c r="I301" s="56"/>
      <c r="J301" s="59"/>
    </row>
    <row r="302" spans="1:10" ht="15.75" customHeight="1">
      <c r="A302" s="56"/>
      <c r="B302" s="57" t="str">
        <f>IF(A302="","",VLOOKUP(A302,dados!$A$1:$B$24,2,FALSE))</f>
        <v/>
      </c>
      <c r="C302" s="43"/>
      <c r="D302" s="43"/>
      <c r="E302" s="61"/>
      <c r="F302" s="61"/>
      <c r="G302" s="59"/>
      <c r="H302" s="60"/>
      <c r="I302" s="56"/>
      <c r="J302" s="59"/>
    </row>
    <row r="303" spans="1:10" ht="15.75" customHeight="1">
      <c r="A303" s="56"/>
      <c r="B303" s="57" t="str">
        <f>IF(A303="","",VLOOKUP(A303,dados!$A$1:$B$24,2,FALSE))</f>
        <v/>
      </c>
      <c r="C303" s="43"/>
      <c r="D303" s="43"/>
      <c r="E303" s="61"/>
      <c r="F303" s="61"/>
      <c r="G303" s="59"/>
      <c r="H303" s="60"/>
      <c r="I303" s="56"/>
      <c r="J303" s="59"/>
    </row>
    <row r="304" spans="1:10" ht="15.75" customHeight="1">
      <c r="A304" s="56"/>
      <c r="B304" s="57" t="str">
        <f>IF(A304="","",VLOOKUP(A304,dados!$A$1:$B$24,2,FALSE))</f>
        <v/>
      </c>
      <c r="C304" s="43"/>
      <c r="D304" s="43"/>
      <c r="E304" s="61"/>
      <c r="F304" s="61"/>
      <c r="G304" s="59"/>
      <c r="H304" s="60"/>
      <c r="I304" s="56"/>
      <c r="J304" s="59"/>
    </row>
    <row r="305" spans="1:10" ht="15.75" customHeight="1">
      <c r="A305" s="56"/>
      <c r="B305" s="57" t="str">
        <f>IF(A305="","",VLOOKUP(A305,dados!$A$1:$B$24,2,FALSE))</f>
        <v/>
      </c>
      <c r="C305" s="43"/>
      <c r="D305" s="43"/>
      <c r="E305" s="61"/>
      <c r="F305" s="61"/>
      <c r="G305" s="59"/>
      <c r="H305" s="60"/>
      <c r="I305" s="56"/>
      <c r="J305" s="59"/>
    </row>
    <row r="306" spans="1:10" ht="15.75" customHeight="1">
      <c r="A306" s="56"/>
      <c r="B306" s="57" t="str">
        <f>IF(A306="","",VLOOKUP(A306,dados!$A$1:$B$24,2,FALSE))</f>
        <v/>
      </c>
      <c r="C306" s="43"/>
      <c r="D306" s="43"/>
      <c r="E306" s="61"/>
      <c r="F306" s="61"/>
      <c r="G306" s="59"/>
      <c r="H306" s="60"/>
      <c r="I306" s="56"/>
      <c r="J306" s="59"/>
    </row>
    <row r="307" spans="1:10" ht="15.75" customHeight="1">
      <c r="A307" s="56"/>
      <c r="B307" s="57" t="str">
        <f>IF(A307="","",VLOOKUP(A307,dados!$A$1:$B$24,2,FALSE))</f>
        <v/>
      </c>
      <c r="C307" s="43"/>
      <c r="D307" s="43"/>
      <c r="E307" s="61"/>
      <c r="F307" s="61"/>
      <c r="G307" s="59"/>
      <c r="H307" s="60"/>
      <c r="I307" s="56"/>
      <c r="J307" s="59"/>
    </row>
    <row r="308" spans="1:10" ht="15.75" customHeight="1">
      <c r="A308" s="56"/>
      <c r="B308" s="57" t="str">
        <f>IF(A308="","",VLOOKUP(A308,dados!$A$1:$B$24,2,FALSE))</f>
        <v/>
      </c>
      <c r="C308" s="43"/>
      <c r="D308" s="43"/>
      <c r="E308" s="61"/>
      <c r="F308" s="61"/>
      <c r="G308" s="59"/>
      <c r="H308" s="60"/>
      <c r="I308" s="56"/>
      <c r="J308" s="59"/>
    </row>
    <row r="309" spans="1:10" ht="15.75" customHeight="1">
      <c r="A309" s="56"/>
      <c r="B309" s="57" t="str">
        <f>IF(A309="","",VLOOKUP(A309,dados!$A$1:$B$24,2,FALSE))</f>
        <v/>
      </c>
      <c r="C309" s="43"/>
      <c r="D309" s="43"/>
      <c r="E309" s="61"/>
      <c r="F309" s="61"/>
      <c r="G309" s="59"/>
      <c r="H309" s="60"/>
      <c r="I309" s="56"/>
      <c r="J309" s="59"/>
    </row>
    <row r="310" spans="1:10" ht="15.75" customHeight="1">
      <c r="A310" s="56"/>
      <c r="B310" s="57" t="str">
        <f>IF(A310="","",VLOOKUP(A310,dados!$A$1:$B$24,2,FALSE))</f>
        <v/>
      </c>
      <c r="C310" s="43"/>
      <c r="D310" s="43"/>
      <c r="E310" s="61"/>
      <c r="F310" s="61"/>
      <c r="G310" s="59"/>
      <c r="H310" s="60"/>
      <c r="I310" s="56"/>
      <c r="J310" s="59"/>
    </row>
    <row r="311" spans="1:10" ht="15.75" customHeight="1">
      <c r="A311" s="56"/>
      <c r="B311" s="57" t="str">
        <f>IF(A311="","",VLOOKUP(A311,dados!$A$1:$B$24,2,FALSE))</f>
        <v/>
      </c>
      <c r="C311" s="43"/>
      <c r="D311" s="43"/>
      <c r="E311" s="61"/>
      <c r="F311" s="61"/>
      <c r="G311" s="59"/>
      <c r="H311" s="60"/>
      <c r="I311" s="56"/>
      <c r="J311" s="59"/>
    </row>
    <row r="312" spans="1:10" ht="15.75" customHeight="1">
      <c r="A312" s="56"/>
      <c r="B312" s="57" t="str">
        <f>IF(A312="","",VLOOKUP(A312,dados!$A$1:$B$24,2,FALSE))</f>
        <v/>
      </c>
      <c r="C312" s="43"/>
      <c r="D312" s="43"/>
      <c r="E312" s="61"/>
      <c r="F312" s="61"/>
      <c r="G312" s="59"/>
      <c r="H312" s="60"/>
      <c r="I312" s="56"/>
      <c r="J312" s="59"/>
    </row>
    <row r="313" spans="1:10" ht="15.75" customHeight="1">
      <c r="A313" s="56"/>
      <c r="B313" s="57" t="str">
        <f>IF(A313="","",VLOOKUP(A313,dados!$A$1:$B$24,2,FALSE))</f>
        <v/>
      </c>
      <c r="C313" s="43"/>
      <c r="D313" s="43"/>
      <c r="E313" s="61"/>
      <c r="F313" s="61"/>
      <c r="G313" s="59"/>
      <c r="H313" s="60"/>
      <c r="I313" s="56"/>
      <c r="J313" s="59"/>
    </row>
    <row r="314" spans="1:10" ht="15.75" customHeight="1">
      <c r="A314" s="56"/>
      <c r="B314" s="57" t="str">
        <f>IF(A314="","",VLOOKUP(A314,dados!$A$1:$B$24,2,FALSE))</f>
        <v/>
      </c>
      <c r="C314" s="43"/>
      <c r="D314" s="43"/>
      <c r="E314" s="61"/>
      <c r="F314" s="61"/>
      <c r="G314" s="59"/>
      <c r="H314" s="60"/>
      <c r="I314" s="56"/>
      <c r="J314" s="59"/>
    </row>
    <row r="315" spans="1:10" ht="15.75" customHeight="1">
      <c r="A315" s="56"/>
      <c r="B315" s="57" t="str">
        <f>IF(A315="","",VLOOKUP(A315,dados!$A$1:$B$24,2,FALSE))</f>
        <v/>
      </c>
      <c r="C315" s="43"/>
      <c r="D315" s="43"/>
      <c r="E315" s="61"/>
      <c r="F315" s="61"/>
      <c r="G315" s="59"/>
      <c r="H315" s="60"/>
      <c r="I315" s="56"/>
      <c r="J315" s="59"/>
    </row>
    <row r="316" spans="1:10" ht="15.75" customHeight="1">
      <c r="A316" s="56"/>
      <c r="B316" s="57" t="str">
        <f>IF(A316="","",VLOOKUP(A316,dados!$A$1:$B$24,2,FALSE))</f>
        <v/>
      </c>
      <c r="C316" s="43"/>
      <c r="D316" s="43"/>
      <c r="E316" s="61"/>
      <c r="F316" s="61"/>
      <c r="G316" s="59"/>
      <c r="H316" s="60"/>
      <c r="I316" s="56"/>
      <c r="J316" s="59"/>
    </row>
    <row r="317" spans="1:10" ht="15.75" customHeight="1">
      <c r="A317" s="56"/>
      <c r="B317" s="57" t="str">
        <f>IF(A317="","",VLOOKUP(A317,dados!$A$1:$B$24,2,FALSE))</f>
        <v/>
      </c>
      <c r="C317" s="43"/>
      <c r="D317" s="43"/>
      <c r="E317" s="61"/>
      <c r="F317" s="61"/>
      <c r="G317" s="59"/>
      <c r="H317" s="60"/>
      <c r="I317" s="56"/>
      <c r="J317" s="59"/>
    </row>
    <row r="318" spans="1:10" ht="15.75" customHeight="1">
      <c r="A318" s="56"/>
      <c r="B318" s="57" t="str">
        <f>IF(A318="","",VLOOKUP(A318,dados!$A$1:$B$24,2,FALSE))</f>
        <v/>
      </c>
      <c r="C318" s="43"/>
      <c r="D318" s="43"/>
      <c r="E318" s="61"/>
      <c r="F318" s="61"/>
      <c r="G318" s="59"/>
      <c r="H318" s="60"/>
      <c r="I318" s="56"/>
      <c r="J318" s="59"/>
    </row>
    <row r="319" spans="1:10" ht="15.75" customHeight="1">
      <c r="A319" s="56"/>
      <c r="B319" s="57" t="str">
        <f>IF(A319="","",VLOOKUP(A319,dados!$A$1:$B$24,2,FALSE))</f>
        <v/>
      </c>
      <c r="C319" s="43"/>
      <c r="D319" s="43"/>
      <c r="E319" s="61"/>
      <c r="F319" s="61"/>
      <c r="G319" s="59"/>
      <c r="H319" s="60"/>
      <c r="I319" s="56"/>
      <c r="J319" s="59"/>
    </row>
    <row r="320" spans="1:10" ht="15.75" customHeight="1">
      <c r="A320" s="56"/>
      <c r="B320" s="57" t="str">
        <f>IF(A320="","",VLOOKUP(A320,dados!$A$1:$B$24,2,FALSE))</f>
        <v/>
      </c>
      <c r="C320" s="43"/>
      <c r="D320" s="43"/>
      <c r="E320" s="61"/>
      <c r="F320" s="61"/>
      <c r="G320" s="59"/>
      <c r="H320" s="60"/>
      <c r="I320" s="56"/>
      <c r="J320" s="59"/>
    </row>
    <row r="321" spans="1:10" ht="15.75" customHeight="1">
      <c r="A321" s="56"/>
      <c r="B321" s="57" t="str">
        <f>IF(A321="","",VLOOKUP(A321,dados!$A$1:$B$24,2,FALSE))</f>
        <v/>
      </c>
      <c r="C321" s="43"/>
      <c r="D321" s="43"/>
      <c r="E321" s="61"/>
      <c r="F321" s="61"/>
      <c r="G321" s="59"/>
      <c r="H321" s="60"/>
      <c r="I321" s="56"/>
      <c r="J321" s="59"/>
    </row>
    <row r="322" spans="1:10" ht="15.75" customHeight="1">
      <c r="A322" s="56"/>
      <c r="B322" s="57" t="str">
        <f>IF(A322="","",VLOOKUP(A322,dados!$A$1:$B$24,2,FALSE))</f>
        <v/>
      </c>
      <c r="C322" s="43"/>
      <c r="D322" s="43"/>
      <c r="E322" s="61"/>
      <c r="F322" s="61"/>
      <c r="G322" s="59"/>
      <c r="H322" s="60"/>
      <c r="I322" s="56"/>
      <c r="J322" s="59"/>
    </row>
    <row r="323" spans="1:10" ht="15.75" customHeight="1">
      <c r="A323" s="56"/>
      <c r="B323" s="57" t="str">
        <f>IF(A323="","",VLOOKUP(A323,dados!$A$1:$B$24,2,FALSE))</f>
        <v/>
      </c>
      <c r="C323" s="43"/>
      <c r="D323" s="43"/>
      <c r="E323" s="61"/>
      <c r="F323" s="61"/>
      <c r="G323" s="59"/>
      <c r="H323" s="60"/>
      <c r="I323" s="56"/>
      <c r="J323" s="59"/>
    </row>
    <row r="324" spans="1:10" ht="15.75" customHeight="1">
      <c r="A324" s="56"/>
      <c r="B324" s="57" t="str">
        <f>IF(A324="","",VLOOKUP(A324,dados!$A$1:$B$24,2,FALSE))</f>
        <v/>
      </c>
      <c r="C324" s="43"/>
      <c r="D324" s="43"/>
      <c r="E324" s="61"/>
      <c r="F324" s="61"/>
      <c r="G324" s="59"/>
      <c r="H324" s="60"/>
      <c r="I324" s="56"/>
      <c r="J324" s="59"/>
    </row>
    <row r="325" spans="1:10" ht="15.75" customHeight="1">
      <c r="A325" s="56"/>
      <c r="B325" s="57" t="str">
        <f>IF(A325="","",VLOOKUP(A325,dados!$A$1:$B$24,2,FALSE))</f>
        <v/>
      </c>
      <c r="C325" s="43"/>
      <c r="D325" s="43"/>
      <c r="E325" s="61"/>
      <c r="F325" s="61"/>
      <c r="G325" s="59"/>
      <c r="H325" s="60"/>
      <c r="I325" s="56"/>
      <c r="J325" s="59"/>
    </row>
    <row r="326" spans="1:10" ht="15.75" customHeight="1">
      <c r="A326" s="56"/>
      <c r="B326" s="57" t="str">
        <f>IF(A326="","",VLOOKUP(A326,dados!$A$1:$B$24,2,FALSE))</f>
        <v/>
      </c>
      <c r="C326" s="43"/>
      <c r="D326" s="43"/>
      <c r="E326" s="61"/>
      <c r="F326" s="61"/>
      <c r="G326" s="59"/>
      <c r="H326" s="60"/>
      <c r="I326" s="56"/>
      <c r="J326" s="59"/>
    </row>
    <row r="327" spans="1:10" ht="15.75" customHeight="1">
      <c r="A327" s="56"/>
      <c r="B327" s="57" t="str">
        <f>IF(A327="","",VLOOKUP(A327,dados!$A$1:$B$24,2,FALSE))</f>
        <v/>
      </c>
      <c r="C327" s="43"/>
      <c r="D327" s="43"/>
      <c r="E327" s="61"/>
      <c r="F327" s="61"/>
      <c r="G327" s="59"/>
      <c r="H327" s="60"/>
      <c r="I327" s="56"/>
      <c r="J327" s="59"/>
    </row>
    <row r="328" spans="1:10" ht="15.75" customHeight="1">
      <c r="A328" s="56"/>
      <c r="B328" s="57" t="str">
        <f>IF(A328="","",VLOOKUP(A328,dados!$A$1:$B$24,2,FALSE))</f>
        <v/>
      </c>
      <c r="C328" s="43"/>
      <c r="D328" s="43"/>
      <c r="E328" s="61"/>
      <c r="F328" s="61"/>
      <c r="G328" s="59"/>
      <c r="H328" s="60"/>
      <c r="I328" s="56"/>
      <c r="J328" s="59"/>
    </row>
    <row r="329" spans="1:10" ht="15.75" customHeight="1">
      <c r="A329" s="56"/>
      <c r="B329" s="57" t="str">
        <f>IF(A329="","",VLOOKUP(A329,dados!$A$1:$B$24,2,FALSE))</f>
        <v/>
      </c>
      <c r="C329" s="43"/>
      <c r="D329" s="43"/>
      <c r="E329" s="61"/>
      <c r="F329" s="61"/>
      <c r="G329" s="59"/>
      <c r="H329" s="60"/>
      <c r="I329" s="56"/>
      <c r="J329" s="59"/>
    </row>
    <row r="330" spans="1:10" ht="15.75" customHeight="1">
      <c r="A330" s="56"/>
      <c r="B330" s="57" t="str">
        <f>IF(A330="","",VLOOKUP(A330,dados!$A$1:$B$24,2,FALSE))</f>
        <v/>
      </c>
      <c r="C330" s="43"/>
      <c r="D330" s="43"/>
      <c r="E330" s="61"/>
      <c r="F330" s="61"/>
      <c r="G330" s="59"/>
      <c r="H330" s="60"/>
      <c r="I330" s="56"/>
      <c r="J330" s="59"/>
    </row>
    <row r="331" spans="1:10" ht="15.75" customHeight="1">
      <c r="A331" s="56"/>
      <c r="B331" s="57" t="str">
        <f>IF(A331="","",VLOOKUP(A331,dados!$A$1:$B$24,2,FALSE))</f>
        <v/>
      </c>
      <c r="C331" s="43"/>
      <c r="D331" s="43"/>
      <c r="E331" s="61"/>
      <c r="F331" s="61"/>
      <c r="G331" s="59"/>
      <c r="H331" s="60"/>
      <c r="I331" s="56"/>
      <c r="J331" s="59"/>
    </row>
    <row r="332" spans="1:10" ht="15.75" customHeight="1">
      <c r="A332" s="56"/>
      <c r="B332" s="57" t="str">
        <f>IF(A332="","",VLOOKUP(A332,dados!$A$1:$B$24,2,FALSE))</f>
        <v/>
      </c>
      <c r="C332" s="43"/>
      <c r="D332" s="43"/>
      <c r="E332" s="61"/>
      <c r="F332" s="61"/>
      <c r="G332" s="59"/>
      <c r="H332" s="60"/>
      <c r="I332" s="56"/>
      <c r="J332" s="59"/>
    </row>
    <row r="333" spans="1:10" ht="15.75" customHeight="1">
      <c r="A333" s="56"/>
      <c r="B333" s="57" t="str">
        <f>IF(A333="","",VLOOKUP(A333,dados!$A$1:$B$24,2,FALSE))</f>
        <v/>
      </c>
      <c r="C333" s="43"/>
      <c r="D333" s="43"/>
      <c r="E333" s="61"/>
      <c r="F333" s="61"/>
      <c r="G333" s="59"/>
      <c r="H333" s="60"/>
      <c r="I333" s="56"/>
      <c r="J333" s="59"/>
    </row>
    <row r="334" spans="1:10" ht="15.75" customHeight="1">
      <c r="A334" s="56"/>
      <c r="B334" s="57" t="str">
        <f>IF(A334="","",VLOOKUP(A334,dados!$A$1:$B$24,2,FALSE))</f>
        <v/>
      </c>
      <c r="C334" s="43"/>
      <c r="D334" s="43"/>
      <c r="E334" s="61"/>
      <c r="F334" s="61"/>
      <c r="G334" s="59"/>
      <c r="H334" s="60"/>
      <c r="I334" s="56"/>
      <c r="J334" s="59"/>
    </row>
    <row r="335" spans="1:10" ht="15.75" customHeight="1">
      <c r="A335" s="56"/>
      <c r="B335" s="57" t="str">
        <f>IF(A335="","",VLOOKUP(A335,dados!$A$1:$B$24,2,FALSE))</f>
        <v/>
      </c>
      <c r="C335" s="43"/>
      <c r="D335" s="43"/>
      <c r="E335" s="61"/>
      <c r="F335" s="61"/>
      <c r="G335" s="59"/>
      <c r="H335" s="60"/>
      <c r="I335" s="56"/>
      <c r="J335" s="59"/>
    </row>
    <row r="336" spans="1:10" ht="15.75" customHeight="1">
      <c r="A336" s="56"/>
      <c r="B336" s="57" t="str">
        <f>IF(A336="","",VLOOKUP(A336,dados!$A$1:$B$24,2,FALSE))</f>
        <v/>
      </c>
      <c r="C336" s="43"/>
      <c r="D336" s="43"/>
      <c r="E336" s="61"/>
      <c r="F336" s="61"/>
      <c r="G336" s="59"/>
      <c r="H336" s="60"/>
      <c r="I336" s="56"/>
      <c r="J336" s="59"/>
    </row>
    <row r="337" spans="1:10" ht="15.75" customHeight="1">
      <c r="A337" s="56"/>
      <c r="B337" s="57" t="str">
        <f>IF(A337="","",VLOOKUP(A337,dados!$A$1:$B$24,2,FALSE))</f>
        <v/>
      </c>
      <c r="C337" s="43"/>
      <c r="D337" s="43"/>
      <c r="E337" s="61"/>
      <c r="F337" s="61"/>
      <c r="G337" s="59"/>
      <c r="H337" s="60"/>
      <c r="I337" s="56"/>
      <c r="J337" s="59"/>
    </row>
    <row r="338" spans="1:10" ht="15.75" customHeight="1">
      <c r="A338" s="56"/>
      <c r="B338" s="57" t="str">
        <f>IF(A338="","",VLOOKUP(A338,dados!$A$1:$B$24,2,FALSE))</f>
        <v/>
      </c>
      <c r="C338" s="43"/>
      <c r="D338" s="43"/>
      <c r="E338" s="61"/>
      <c r="F338" s="61"/>
      <c r="G338" s="59"/>
      <c r="H338" s="60"/>
      <c r="I338" s="56"/>
      <c r="J338" s="59"/>
    </row>
    <row r="339" spans="1:10" ht="15.75" customHeight="1">
      <c r="A339" s="56"/>
      <c r="B339" s="57" t="str">
        <f>IF(A339="","",VLOOKUP(A339,dados!$A$1:$B$24,2,FALSE))</f>
        <v/>
      </c>
      <c r="C339" s="43"/>
      <c r="D339" s="43"/>
      <c r="E339" s="61"/>
      <c r="F339" s="61"/>
      <c r="G339" s="59"/>
      <c r="H339" s="60"/>
      <c r="I339" s="56"/>
      <c r="J339" s="59"/>
    </row>
    <row r="340" spans="1:10" ht="15.75" customHeight="1">
      <c r="A340" s="56"/>
      <c r="B340" s="57" t="str">
        <f>IF(A340="","",VLOOKUP(A340,dados!$A$1:$B$24,2,FALSE))</f>
        <v/>
      </c>
      <c r="C340" s="43"/>
      <c r="D340" s="43"/>
      <c r="E340" s="61"/>
      <c r="F340" s="61"/>
      <c r="G340" s="59"/>
      <c r="H340" s="60"/>
      <c r="I340" s="56"/>
      <c r="J340" s="59"/>
    </row>
    <row r="341" spans="1:10" ht="15.75" customHeight="1">
      <c r="A341" s="56"/>
      <c r="B341" s="57" t="str">
        <f>IF(A341="","",VLOOKUP(A341,dados!$A$1:$B$24,2,FALSE))</f>
        <v/>
      </c>
      <c r="C341" s="43"/>
      <c r="D341" s="43"/>
      <c r="E341" s="61"/>
      <c r="F341" s="61"/>
      <c r="G341" s="59"/>
      <c r="H341" s="60"/>
      <c r="I341" s="56"/>
      <c r="J341" s="59"/>
    </row>
    <row r="342" spans="1:10" ht="15.75" customHeight="1">
      <c r="A342" s="56"/>
      <c r="B342" s="57" t="str">
        <f>IF(A342="","",VLOOKUP(A342,dados!$A$1:$B$24,2,FALSE))</f>
        <v/>
      </c>
      <c r="C342" s="43"/>
      <c r="D342" s="43"/>
      <c r="E342" s="61"/>
      <c r="F342" s="61"/>
      <c r="G342" s="59"/>
      <c r="H342" s="60"/>
      <c r="I342" s="56"/>
      <c r="J342" s="59"/>
    </row>
    <row r="343" spans="1:10" ht="15.75" customHeight="1">
      <c r="A343" s="56"/>
      <c r="B343" s="57" t="str">
        <f>IF(A343="","",VLOOKUP(A343,dados!$A$1:$B$24,2,FALSE))</f>
        <v/>
      </c>
      <c r="C343" s="43"/>
      <c r="D343" s="43"/>
      <c r="E343" s="61"/>
      <c r="F343" s="61"/>
      <c r="G343" s="59"/>
      <c r="H343" s="60"/>
      <c r="I343" s="56"/>
      <c r="J343" s="59"/>
    </row>
    <row r="344" spans="1:10" ht="15.75" customHeight="1">
      <c r="A344" s="56"/>
      <c r="B344" s="57" t="str">
        <f>IF(A344="","",VLOOKUP(A344,dados!$A$1:$B$24,2,FALSE))</f>
        <v/>
      </c>
      <c r="C344" s="43"/>
      <c r="D344" s="43"/>
      <c r="E344" s="61"/>
      <c r="F344" s="61"/>
      <c r="G344" s="59"/>
      <c r="H344" s="60"/>
      <c r="I344" s="56"/>
      <c r="J344" s="59"/>
    </row>
    <row r="345" spans="1:10" ht="15.75" customHeight="1">
      <c r="A345" s="56"/>
      <c r="B345" s="57" t="str">
        <f>IF(A345="","",VLOOKUP(A345,dados!$A$1:$B$24,2,FALSE))</f>
        <v/>
      </c>
      <c r="C345" s="43"/>
      <c r="D345" s="43"/>
      <c r="E345" s="61"/>
      <c r="F345" s="61"/>
      <c r="G345" s="59"/>
      <c r="H345" s="60"/>
      <c r="I345" s="56"/>
      <c r="J345" s="59"/>
    </row>
    <row r="346" spans="1:10" ht="15.75" customHeight="1">
      <c r="A346" s="56"/>
      <c r="B346" s="57" t="str">
        <f>IF(A346="","",VLOOKUP(A346,dados!$A$1:$B$24,2,FALSE))</f>
        <v/>
      </c>
      <c r="C346" s="43"/>
      <c r="D346" s="43"/>
      <c r="E346" s="61"/>
      <c r="F346" s="61"/>
      <c r="G346" s="59"/>
      <c r="H346" s="60"/>
      <c r="I346" s="56"/>
      <c r="J346" s="59"/>
    </row>
    <row r="347" spans="1:10" ht="15.75" customHeight="1">
      <c r="A347" s="56"/>
      <c r="B347" s="57" t="str">
        <f>IF(A347="","",VLOOKUP(A347,dados!$A$1:$B$24,2,FALSE))</f>
        <v/>
      </c>
      <c r="C347" s="43"/>
      <c r="D347" s="43"/>
      <c r="E347" s="61"/>
      <c r="F347" s="61"/>
      <c r="G347" s="59"/>
      <c r="H347" s="60"/>
      <c r="I347" s="56"/>
      <c r="J347" s="59"/>
    </row>
    <row r="348" spans="1:10" ht="15.75" customHeight="1">
      <c r="A348" s="56"/>
      <c r="B348" s="57" t="str">
        <f>IF(A348="","",VLOOKUP(A348,dados!$A$1:$B$24,2,FALSE))</f>
        <v/>
      </c>
      <c r="C348" s="43"/>
      <c r="D348" s="43"/>
      <c r="E348" s="61"/>
      <c r="F348" s="61"/>
      <c r="G348" s="59"/>
      <c r="H348" s="60"/>
      <c r="I348" s="56"/>
      <c r="J348" s="59"/>
    </row>
    <row r="349" spans="1:10" ht="15.75" customHeight="1">
      <c r="A349" s="56"/>
      <c r="B349" s="57" t="str">
        <f>IF(A349="","",VLOOKUP(A349,dados!$A$1:$B$24,2,FALSE))</f>
        <v/>
      </c>
      <c r="C349" s="43"/>
      <c r="D349" s="43"/>
      <c r="E349" s="61"/>
      <c r="F349" s="61"/>
      <c r="G349" s="59"/>
      <c r="H349" s="60"/>
      <c r="I349" s="56"/>
      <c r="J349" s="59"/>
    </row>
    <row r="350" spans="1:10" ht="15.75" customHeight="1">
      <c r="A350" s="56"/>
      <c r="B350" s="57" t="str">
        <f>IF(A350="","",VLOOKUP(A350,dados!$A$1:$B$24,2,FALSE))</f>
        <v/>
      </c>
      <c r="C350" s="43"/>
      <c r="D350" s="43"/>
      <c r="E350" s="61"/>
      <c r="F350" s="61"/>
      <c r="G350" s="59"/>
      <c r="H350" s="60"/>
      <c r="I350" s="56"/>
      <c r="J350" s="59"/>
    </row>
    <row r="351" spans="1:10" ht="15.75" customHeight="1">
      <c r="A351" s="56"/>
      <c r="B351" s="57" t="str">
        <f>IF(A351="","",VLOOKUP(A351,dados!$A$1:$B$24,2,FALSE))</f>
        <v/>
      </c>
      <c r="C351" s="43"/>
      <c r="D351" s="43"/>
      <c r="E351" s="61"/>
      <c r="F351" s="61"/>
      <c r="G351" s="59"/>
      <c r="H351" s="60"/>
      <c r="I351" s="56"/>
      <c r="J351" s="59"/>
    </row>
    <row r="352" spans="1:10" ht="15.75" customHeight="1">
      <c r="A352" s="56"/>
      <c r="B352" s="57" t="str">
        <f>IF(A352="","",VLOOKUP(A352,dados!$A$1:$B$24,2,FALSE))</f>
        <v/>
      </c>
      <c r="C352" s="43"/>
      <c r="D352" s="43"/>
      <c r="E352" s="61"/>
      <c r="F352" s="61"/>
      <c r="G352" s="59"/>
      <c r="H352" s="60"/>
      <c r="I352" s="56"/>
      <c r="J352" s="59"/>
    </row>
    <row r="353" spans="1:10" ht="15.75" customHeight="1">
      <c r="A353" s="56"/>
      <c r="B353" s="57" t="str">
        <f>IF(A353="","",VLOOKUP(A353,dados!$A$1:$B$24,2,FALSE))</f>
        <v/>
      </c>
      <c r="C353" s="43"/>
      <c r="D353" s="43"/>
      <c r="E353" s="61"/>
      <c r="F353" s="61"/>
      <c r="G353" s="59"/>
      <c r="H353" s="60"/>
      <c r="I353" s="56"/>
      <c r="J353" s="59"/>
    </row>
    <row r="354" spans="1:10" ht="15.75" customHeight="1">
      <c r="A354" s="56"/>
      <c r="B354" s="57" t="str">
        <f>IF(A354="","",VLOOKUP(A354,dados!$A$1:$B$24,2,FALSE))</f>
        <v/>
      </c>
      <c r="C354" s="43"/>
      <c r="D354" s="43"/>
      <c r="E354" s="61"/>
      <c r="F354" s="61"/>
      <c r="G354" s="59"/>
      <c r="H354" s="60"/>
      <c r="I354" s="56"/>
      <c r="J354" s="59"/>
    </row>
    <row r="355" spans="1:10" ht="15.75" customHeight="1">
      <c r="A355" s="56"/>
      <c r="B355" s="57" t="str">
        <f>IF(A355="","",VLOOKUP(A355,dados!$A$1:$B$24,2,FALSE))</f>
        <v/>
      </c>
      <c r="C355" s="43"/>
      <c r="D355" s="43"/>
      <c r="E355" s="61"/>
      <c r="F355" s="61"/>
      <c r="G355" s="59"/>
      <c r="H355" s="60"/>
      <c r="I355" s="56"/>
      <c r="J355" s="59"/>
    </row>
    <row r="356" spans="1:10" ht="15.75" customHeight="1">
      <c r="A356" s="56"/>
      <c r="B356" s="57" t="str">
        <f>IF(A356="","",VLOOKUP(A356,dados!$A$1:$B$24,2,FALSE))</f>
        <v/>
      </c>
      <c r="C356" s="43"/>
      <c r="D356" s="43"/>
      <c r="E356" s="61"/>
      <c r="F356" s="61"/>
      <c r="G356" s="59"/>
      <c r="H356" s="60"/>
      <c r="I356" s="56"/>
      <c r="J356" s="59"/>
    </row>
    <row r="357" spans="1:10" ht="15.75" customHeight="1">
      <c r="A357" s="56"/>
      <c r="B357" s="57" t="str">
        <f>IF(A357="","",VLOOKUP(A357,dados!$A$1:$B$24,2,FALSE))</f>
        <v/>
      </c>
      <c r="C357" s="43"/>
      <c r="D357" s="43"/>
      <c r="E357" s="61"/>
      <c r="F357" s="61"/>
      <c r="G357" s="59"/>
      <c r="H357" s="60"/>
      <c r="I357" s="56"/>
      <c r="J357" s="59"/>
    </row>
    <row r="358" spans="1:10" ht="15.75" customHeight="1">
      <c r="A358" s="56"/>
      <c r="B358" s="57" t="str">
        <f>IF(A358="","",VLOOKUP(A358,dados!$A$1:$B$24,2,FALSE))</f>
        <v/>
      </c>
      <c r="C358" s="43"/>
      <c r="D358" s="43"/>
      <c r="E358" s="61"/>
      <c r="F358" s="61"/>
      <c r="G358" s="59"/>
      <c r="H358" s="60"/>
      <c r="I358" s="56"/>
      <c r="J358" s="59"/>
    </row>
    <row r="359" spans="1:10" ht="15.75" customHeight="1">
      <c r="A359" s="56"/>
      <c r="B359" s="57" t="str">
        <f>IF(A359="","",VLOOKUP(A359,dados!$A$1:$B$24,2,FALSE))</f>
        <v/>
      </c>
      <c r="C359" s="43"/>
      <c r="D359" s="43"/>
      <c r="E359" s="61"/>
      <c r="F359" s="61"/>
      <c r="G359" s="59"/>
      <c r="H359" s="60"/>
      <c r="I359" s="56"/>
      <c r="J359" s="59"/>
    </row>
    <row r="360" spans="1:10" ht="15.75" customHeight="1">
      <c r="A360" s="56"/>
      <c r="B360" s="57" t="str">
        <f>IF(A360="","",VLOOKUP(A360,dados!$A$1:$B$24,2,FALSE))</f>
        <v/>
      </c>
      <c r="C360" s="43"/>
      <c r="D360" s="43"/>
      <c r="E360" s="61"/>
      <c r="F360" s="61"/>
      <c r="G360" s="59"/>
      <c r="H360" s="60"/>
      <c r="I360" s="56"/>
      <c r="J360" s="59"/>
    </row>
    <row r="361" spans="1:10" ht="15.75" customHeight="1">
      <c r="A361" s="56"/>
      <c r="B361" s="57" t="str">
        <f>IF(A361="","",VLOOKUP(A361,dados!$A$1:$B$24,2,FALSE))</f>
        <v/>
      </c>
      <c r="C361" s="43"/>
      <c r="D361" s="43"/>
      <c r="E361" s="61"/>
      <c r="F361" s="61"/>
      <c r="G361" s="59"/>
      <c r="H361" s="60"/>
      <c r="I361" s="56"/>
      <c r="J361" s="59"/>
    </row>
    <row r="362" spans="1:10" ht="15.75" customHeight="1">
      <c r="A362" s="56"/>
      <c r="B362" s="57" t="str">
        <f>IF(A362="","",VLOOKUP(A362,dados!$A$1:$B$24,2,FALSE))</f>
        <v/>
      </c>
      <c r="C362" s="43"/>
      <c r="D362" s="43"/>
      <c r="E362" s="61"/>
      <c r="F362" s="61"/>
      <c r="G362" s="59"/>
      <c r="H362" s="60"/>
      <c r="I362" s="56"/>
      <c r="J362" s="59"/>
    </row>
    <row r="363" spans="1:10" ht="15.75" customHeight="1">
      <c r="A363" s="56"/>
      <c r="B363" s="57" t="str">
        <f>IF(A363="","",VLOOKUP(A363,dados!$A$1:$B$24,2,FALSE))</f>
        <v/>
      </c>
      <c r="C363" s="43"/>
      <c r="D363" s="43"/>
      <c r="E363" s="61"/>
      <c r="F363" s="61"/>
      <c r="G363" s="59"/>
      <c r="H363" s="60"/>
      <c r="I363" s="56"/>
      <c r="J363" s="59"/>
    </row>
    <row r="364" spans="1:10" ht="15.75" customHeight="1">
      <c r="A364" s="56"/>
      <c r="B364" s="57" t="str">
        <f>IF(A364="","",VLOOKUP(A364,dados!$A$1:$B$24,2,FALSE))</f>
        <v/>
      </c>
      <c r="C364" s="43"/>
      <c r="D364" s="43"/>
      <c r="E364" s="61"/>
      <c r="F364" s="61"/>
      <c r="G364" s="59"/>
      <c r="H364" s="60"/>
      <c r="I364" s="56"/>
      <c r="J364" s="59"/>
    </row>
    <row r="365" spans="1:10" ht="15.75" customHeight="1">
      <c r="A365" s="56"/>
      <c r="B365" s="57" t="str">
        <f>IF(A365="","",VLOOKUP(A365,dados!$A$1:$B$24,2,FALSE))</f>
        <v/>
      </c>
      <c r="C365" s="43"/>
      <c r="D365" s="43"/>
      <c r="E365" s="61"/>
      <c r="F365" s="61"/>
      <c r="G365" s="59"/>
      <c r="H365" s="60"/>
      <c r="I365" s="56"/>
      <c r="J365" s="59"/>
    </row>
    <row r="366" spans="1:10" ht="15.75" customHeight="1">
      <c r="A366" s="56"/>
      <c r="B366" s="57" t="str">
        <f>IF(A366="","",VLOOKUP(A366,dados!$A$1:$B$24,2,FALSE))</f>
        <v/>
      </c>
      <c r="C366" s="43"/>
      <c r="D366" s="43"/>
      <c r="E366" s="61"/>
      <c r="F366" s="61"/>
      <c r="G366" s="59"/>
      <c r="H366" s="60"/>
      <c r="I366" s="56"/>
      <c r="J366" s="59"/>
    </row>
    <row r="367" spans="1:10" ht="15.75" customHeight="1">
      <c r="A367" s="56"/>
      <c r="B367" s="57" t="str">
        <f>IF(A367="","",VLOOKUP(A367,dados!$A$1:$B$24,2,FALSE))</f>
        <v/>
      </c>
      <c r="C367" s="43"/>
      <c r="D367" s="43"/>
      <c r="E367" s="61"/>
      <c r="F367" s="61"/>
      <c r="G367" s="59"/>
      <c r="H367" s="60"/>
      <c r="I367" s="56"/>
      <c r="J367" s="59"/>
    </row>
    <row r="368" spans="1:10" ht="15.75" customHeight="1">
      <c r="A368" s="56"/>
      <c r="B368" s="57" t="str">
        <f>IF(A368="","",VLOOKUP(A368,dados!$A$1:$B$24,2,FALSE))</f>
        <v/>
      </c>
      <c r="C368" s="43"/>
      <c r="D368" s="43"/>
      <c r="E368" s="61"/>
      <c r="F368" s="61"/>
      <c r="G368" s="59"/>
      <c r="H368" s="60"/>
      <c r="I368" s="56"/>
      <c r="J368" s="59"/>
    </row>
    <row r="369" spans="1:10" ht="15.75" customHeight="1">
      <c r="A369" s="56"/>
      <c r="B369" s="57" t="str">
        <f>IF(A369="","",VLOOKUP(A369,dados!$A$1:$B$24,2,FALSE))</f>
        <v/>
      </c>
      <c r="C369" s="43"/>
      <c r="D369" s="43"/>
      <c r="E369" s="61"/>
      <c r="F369" s="61"/>
      <c r="G369" s="59"/>
      <c r="H369" s="60"/>
      <c r="I369" s="56"/>
      <c r="J369" s="59"/>
    </row>
    <row r="370" spans="1:10" ht="15.75" customHeight="1">
      <c r="A370" s="56"/>
      <c r="B370" s="57" t="str">
        <f>IF(A370="","",VLOOKUP(A370,dados!$A$1:$B$24,2,FALSE))</f>
        <v/>
      </c>
      <c r="C370" s="43"/>
      <c r="D370" s="43"/>
      <c r="E370" s="61"/>
      <c r="F370" s="61"/>
      <c r="G370" s="59"/>
      <c r="H370" s="60"/>
      <c r="I370" s="56"/>
      <c r="J370" s="59"/>
    </row>
    <row r="371" spans="1:10" ht="15.75" customHeight="1">
      <c r="A371" s="56"/>
      <c r="B371" s="57" t="str">
        <f>IF(A371="","",VLOOKUP(A371,dados!$A$1:$B$24,2,FALSE))</f>
        <v/>
      </c>
      <c r="C371" s="43"/>
      <c r="D371" s="43"/>
      <c r="E371" s="61"/>
      <c r="F371" s="61"/>
      <c r="G371" s="59"/>
      <c r="H371" s="60"/>
      <c r="I371" s="56"/>
      <c r="J371" s="59"/>
    </row>
    <row r="372" spans="1:10" ht="15.75" customHeight="1">
      <c r="A372" s="56"/>
      <c r="B372" s="57" t="str">
        <f>IF(A372="","",VLOOKUP(A372,dados!$A$1:$B$24,2,FALSE))</f>
        <v/>
      </c>
      <c r="C372" s="43"/>
      <c r="D372" s="43"/>
      <c r="E372" s="61"/>
      <c r="F372" s="61"/>
      <c r="G372" s="59"/>
      <c r="H372" s="60"/>
      <c r="I372" s="56"/>
      <c r="J372" s="59"/>
    </row>
    <row r="373" spans="1:10" ht="15.75" customHeight="1">
      <c r="A373" s="56"/>
      <c r="B373" s="57" t="str">
        <f>IF(A373="","",VLOOKUP(A373,dados!$A$1:$B$24,2,FALSE))</f>
        <v/>
      </c>
      <c r="C373" s="43"/>
      <c r="D373" s="43"/>
      <c r="E373" s="61"/>
      <c r="F373" s="61"/>
      <c r="G373" s="59"/>
      <c r="H373" s="60"/>
      <c r="I373" s="56"/>
      <c r="J373" s="59"/>
    </row>
    <row r="374" spans="1:10" ht="15.75" customHeight="1">
      <c r="A374" s="56"/>
      <c r="B374" s="57" t="str">
        <f>IF(A374="","",VLOOKUP(A374,dados!$A$1:$B$24,2,FALSE))</f>
        <v/>
      </c>
      <c r="C374" s="43"/>
      <c r="D374" s="43"/>
      <c r="E374" s="61"/>
      <c r="F374" s="61"/>
      <c r="G374" s="59"/>
      <c r="H374" s="60"/>
      <c r="I374" s="56"/>
      <c r="J374" s="59"/>
    </row>
    <row r="375" spans="1:10" ht="15.75" customHeight="1">
      <c r="A375" s="56"/>
      <c r="B375" s="57" t="str">
        <f>IF(A375="","",VLOOKUP(A375,dados!$A$1:$B$24,2,FALSE))</f>
        <v/>
      </c>
      <c r="C375" s="43"/>
      <c r="D375" s="43"/>
      <c r="E375" s="61"/>
      <c r="F375" s="61"/>
      <c r="G375" s="59"/>
      <c r="H375" s="60"/>
      <c r="I375" s="56"/>
      <c r="J375" s="59"/>
    </row>
    <row r="376" spans="1:10" ht="15.75" customHeight="1">
      <c r="A376" s="56"/>
      <c r="B376" s="57" t="str">
        <f>IF(A376="","",VLOOKUP(A376,dados!$A$1:$B$24,2,FALSE))</f>
        <v/>
      </c>
      <c r="C376" s="43"/>
      <c r="D376" s="43"/>
      <c r="E376" s="61"/>
      <c r="F376" s="61"/>
      <c r="G376" s="59"/>
      <c r="H376" s="60"/>
      <c r="I376" s="56"/>
      <c r="J376" s="59"/>
    </row>
    <row r="377" spans="1:10" ht="15.75" customHeight="1">
      <c r="A377" s="56"/>
      <c r="B377" s="57" t="str">
        <f>IF(A377="","",VLOOKUP(A377,dados!$A$1:$B$24,2,FALSE))</f>
        <v/>
      </c>
      <c r="C377" s="43"/>
      <c r="D377" s="43"/>
      <c r="E377" s="61"/>
      <c r="F377" s="61"/>
      <c r="G377" s="59"/>
      <c r="H377" s="60"/>
      <c r="I377" s="56"/>
      <c r="J377" s="59"/>
    </row>
    <row r="378" spans="1:10" ht="15.75" customHeight="1">
      <c r="A378" s="56"/>
      <c r="B378" s="57" t="str">
        <f>IF(A378="","",VLOOKUP(A378,dados!$A$1:$B$24,2,FALSE))</f>
        <v/>
      </c>
      <c r="C378" s="43"/>
      <c r="D378" s="43"/>
      <c r="E378" s="61"/>
      <c r="F378" s="61"/>
      <c r="G378" s="59"/>
      <c r="H378" s="60"/>
      <c r="I378" s="56"/>
      <c r="J378" s="59"/>
    </row>
    <row r="379" spans="1:10" ht="15.75" customHeight="1">
      <c r="A379" s="56"/>
      <c r="B379" s="57" t="str">
        <f>IF(A379="","",VLOOKUP(A379,dados!$A$1:$B$24,2,FALSE))</f>
        <v/>
      </c>
      <c r="C379" s="43"/>
      <c r="D379" s="43"/>
      <c r="E379" s="61"/>
      <c r="F379" s="61"/>
      <c r="G379" s="59"/>
      <c r="H379" s="60"/>
      <c r="I379" s="56"/>
      <c r="J379" s="59"/>
    </row>
    <row r="380" spans="1:10" ht="15.75" customHeight="1">
      <c r="A380" s="56"/>
      <c r="B380" s="57" t="str">
        <f>IF(A380="","",VLOOKUP(A380,dados!$A$1:$B$24,2,FALSE))</f>
        <v/>
      </c>
      <c r="C380" s="43"/>
      <c r="D380" s="43"/>
      <c r="E380" s="61"/>
      <c r="F380" s="61"/>
      <c r="G380" s="59"/>
      <c r="H380" s="60"/>
      <c r="I380" s="56"/>
      <c r="J380" s="59"/>
    </row>
    <row r="381" spans="1:10" ht="15.75" customHeight="1">
      <c r="A381" s="56"/>
      <c r="B381" s="57" t="str">
        <f>IF(A381="","",VLOOKUP(A381,dados!$A$1:$B$24,2,FALSE))</f>
        <v/>
      </c>
      <c r="C381" s="43"/>
      <c r="D381" s="43"/>
      <c r="E381" s="61"/>
      <c r="F381" s="61"/>
      <c r="G381" s="59"/>
      <c r="H381" s="60"/>
      <c r="I381" s="56"/>
      <c r="J381" s="59"/>
    </row>
    <row r="382" spans="1:10" ht="15.75" customHeight="1">
      <c r="A382" s="56"/>
      <c r="B382" s="57" t="str">
        <f>IF(A382="","",VLOOKUP(A382,dados!$A$1:$B$24,2,FALSE))</f>
        <v/>
      </c>
      <c r="C382" s="43"/>
      <c r="D382" s="43"/>
      <c r="E382" s="61"/>
      <c r="F382" s="61"/>
      <c r="G382" s="59"/>
      <c r="H382" s="60"/>
      <c r="I382" s="56"/>
      <c r="J382" s="59"/>
    </row>
    <row r="383" spans="1:10" ht="15.75" customHeight="1">
      <c r="A383" s="56"/>
      <c r="B383" s="57" t="str">
        <f>IF(A383="","",VLOOKUP(A383,dados!$A$1:$B$24,2,FALSE))</f>
        <v/>
      </c>
      <c r="C383" s="43"/>
      <c r="D383" s="43"/>
      <c r="E383" s="61"/>
      <c r="F383" s="61"/>
      <c r="G383" s="59"/>
      <c r="H383" s="60"/>
      <c r="I383" s="56"/>
      <c r="J383" s="59"/>
    </row>
    <row r="384" spans="1:10" ht="15.75" customHeight="1">
      <c r="A384" s="56"/>
      <c r="B384" s="57" t="str">
        <f>IF(A384="","",VLOOKUP(A384,dados!$A$1:$B$24,2,FALSE))</f>
        <v/>
      </c>
      <c r="C384" s="43"/>
      <c r="D384" s="43"/>
      <c r="E384" s="61"/>
      <c r="F384" s="61"/>
      <c r="G384" s="59"/>
      <c r="H384" s="60"/>
      <c r="I384" s="56"/>
      <c r="J384" s="59"/>
    </row>
    <row r="385" spans="1:10" ht="15.75" customHeight="1">
      <c r="A385" s="56"/>
      <c r="B385" s="57" t="str">
        <f>IF(A385="","",VLOOKUP(A385,dados!$A$1:$B$24,2,FALSE))</f>
        <v/>
      </c>
      <c r="C385" s="43"/>
      <c r="D385" s="43"/>
      <c r="E385" s="61"/>
      <c r="F385" s="61"/>
      <c r="G385" s="59"/>
      <c r="H385" s="60"/>
      <c r="I385" s="56"/>
      <c r="J385" s="59"/>
    </row>
    <row r="386" spans="1:10" ht="15.75" customHeight="1">
      <c r="A386" s="56"/>
      <c r="B386" s="57" t="str">
        <f>IF(A386="","",VLOOKUP(A386,dados!$A$1:$B$24,2,FALSE))</f>
        <v/>
      </c>
      <c r="C386" s="43"/>
      <c r="D386" s="43"/>
      <c r="E386" s="61"/>
      <c r="F386" s="61"/>
      <c r="G386" s="59"/>
      <c r="H386" s="60"/>
      <c r="I386" s="56"/>
      <c r="J386" s="59"/>
    </row>
    <row r="387" spans="1:10" ht="15.75" customHeight="1">
      <c r="A387" s="56"/>
      <c r="B387" s="57" t="str">
        <f>IF(A387="","",VLOOKUP(A387,dados!$A$1:$B$24,2,FALSE))</f>
        <v/>
      </c>
      <c r="C387" s="43"/>
      <c r="D387" s="43"/>
      <c r="E387" s="61"/>
      <c r="F387" s="61"/>
      <c r="G387" s="59"/>
      <c r="H387" s="60"/>
      <c r="I387" s="56"/>
      <c r="J387" s="59"/>
    </row>
    <row r="388" spans="1:10" ht="15.75" customHeight="1">
      <c r="A388" s="56"/>
      <c r="B388" s="57" t="str">
        <f>IF(A388="","",VLOOKUP(A388,dados!$A$1:$B$24,2,FALSE))</f>
        <v/>
      </c>
      <c r="C388" s="43"/>
      <c r="D388" s="43"/>
      <c r="E388" s="61"/>
      <c r="F388" s="61"/>
      <c r="G388" s="59"/>
      <c r="H388" s="60"/>
      <c r="I388" s="56"/>
      <c r="J388" s="59"/>
    </row>
    <row r="389" spans="1:10" ht="15.75" customHeight="1">
      <c r="A389" s="56"/>
      <c r="B389" s="57" t="str">
        <f>IF(A389="","",VLOOKUP(A389,dados!$A$1:$B$24,2,FALSE))</f>
        <v/>
      </c>
      <c r="C389" s="43"/>
      <c r="D389" s="43"/>
      <c r="E389" s="61"/>
      <c r="F389" s="61"/>
      <c r="G389" s="59"/>
      <c r="H389" s="60"/>
      <c r="I389" s="56"/>
      <c r="J389" s="59"/>
    </row>
    <row r="390" spans="1:10" ht="15.75" customHeight="1">
      <c r="A390" s="56"/>
      <c r="B390" s="57" t="str">
        <f>IF(A390="","",VLOOKUP(A390,dados!$A$1:$B$24,2,FALSE))</f>
        <v/>
      </c>
      <c r="C390" s="43"/>
      <c r="D390" s="43"/>
      <c r="E390" s="61"/>
      <c r="F390" s="61"/>
      <c r="G390" s="59"/>
      <c r="H390" s="60"/>
      <c r="I390" s="56"/>
      <c r="J390" s="59"/>
    </row>
    <row r="391" spans="1:10" ht="15.75" customHeight="1">
      <c r="A391" s="56"/>
      <c r="B391" s="57" t="str">
        <f>IF(A391="","",VLOOKUP(A391,dados!$A$1:$B$24,2,FALSE))</f>
        <v/>
      </c>
      <c r="C391" s="43"/>
      <c r="D391" s="43"/>
      <c r="E391" s="61"/>
      <c r="F391" s="61"/>
      <c r="G391" s="59"/>
      <c r="H391" s="60"/>
      <c r="I391" s="56"/>
      <c r="J391" s="59"/>
    </row>
    <row r="392" spans="1:10" ht="15.75" customHeight="1">
      <c r="A392" s="56"/>
      <c r="B392" s="57" t="str">
        <f>IF(A392="","",VLOOKUP(A392,dados!$A$1:$B$24,2,FALSE))</f>
        <v/>
      </c>
      <c r="C392" s="43"/>
      <c r="D392" s="43"/>
      <c r="E392" s="61"/>
      <c r="F392" s="61"/>
      <c r="G392" s="59"/>
      <c r="H392" s="60"/>
      <c r="I392" s="56"/>
      <c r="J392" s="59"/>
    </row>
    <row r="393" spans="1:10" ht="15.75" customHeight="1">
      <c r="A393" s="56"/>
      <c r="B393" s="57" t="str">
        <f>IF(A393="","",VLOOKUP(A393,dados!$A$1:$B$24,2,FALSE))</f>
        <v/>
      </c>
      <c r="C393" s="43"/>
      <c r="D393" s="43"/>
      <c r="E393" s="61"/>
      <c r="F393" s="61"/>
      <c r="G393" s="59"/>
      <c r="H393" s="60"/>
      <c r="I393" s="56"/>
      <c r="J393" s="59"/>
    </row>
    <row r="394" spans="1:10" ht="15.75" customHeight="1">
      <c r="A394" s="56"/>
      <c r="B394" s="57" t="str">
        <f>IF(A394="","",VLOOKUP(A394,dados!$A$1:$B$24,2,FALSE))</f>
        <v/>
      </c>
      <c r="C394" s="43"/>
      <c r="D394" s="43"/>
      <c r="E394" s="61"/>
      <c r="F394" s="61"/>
      <c r="G394" s="59"/>
      <c r="H394" s="60"/>
      <c r="I394" s="56"/>
      <c r="J394" s="59"/>
    </row>
    <row r="395" spans="1:10" ht="15.75" customHeight="1">
      <c r="A395" s="56"/>
      <c r="B395" s="57" t="str">
        <f>IF(A395="","",VLOOKUP(A395,dados!$A$1:$B$24,2,FALSE))</f>
        <v/>
      </c>
      <c r="C395" s="43"/>
      <c r="D395" s="43"/>
      <c r="E395" s="61"/>
      <c r="F395" s="61"/>
      <c r="G395" s="59"/>
      <c r="H395" s="60"/>
      <c r="I395" s="56"/>
      <c r="J395" s="59"/>
    </row>
    <row r="396" spans="1:10" ht="15.75" customHeight="1">
      <c r="A396" s="56"/>
      <c r="B396" s="57" t="str">
        <f>IF(A396="","",VLOOKUP(A396,dados!$A$1:$B$24,2,FALSE))</f>
        <v/>
      </c>
      <c r="C396" s="43"/>
      <c r="D396" s="43"/>
      <c r="E396" s="61"/>
      <c r="F396" s="61"/>
      <c r="G396" s="59"/>
      <c r="H396" s="60"/>
      <c r="I396" s="56"/>
      <c r="J396" s="59"/>
    </row>
    <row r="397" spans="1:10" ht="15.75" customHeight="1">
      <c r="A397" s="56"/>
      <c r="B397" s="57" t="str">
        <f>IF(A397="","",VLOOKUP(A397,dados!$A$1:$B$24,2,FALSE))</f>
        <v/>
      </c>
      <c r="C397" s="43"/>
      <c r="D397" s="43"/>
      <c r="E397" s="61"/>
      <c r="F397" s="61"/>
      <c r="G397" s="59"/>
      <c r="H397" s="60"/>
      <c r="I397" s="56"/>
      <c r="J397" s="59"/>
    </row>
    <row r="398" spans="1:10" ht="15.75" customHeight="1">
      <c r="A398" s="56"/>
      <c r="B398" s="57" t="str">
        <f>IF(A398="","",VLOOKUP(A398,dados!$A$1:$B$24,2,FALSE))</f>
        <v/>
      </c>
      <c r="C398" s="43"/>
      <c r="D398" s="43"/>
      <c r="E398" s="61"/>
      <c r="F398" s="61"/>
      <c r="G398" s="59"/>
      <c r="H398" s="60"/>
      <c r="I398" s="56"/>
      <c r="J398" s="59"/>
    </row>
    <row r="399" spans="1:10" ht="15.75" customHeight="1">
      <c r="A399" s="56"/>
      <c r="B399" s="57" t="str">
        <f>IF(A399="","",VLOOKUP(A399,dados!$A$1:$B$24,2,FALSE))</f>
        <v/>
      </c>
      <c r="C399" s="43"/>
      <c r="D399" s="43"/>
      <c r="E399" s="61"/>
      <c r="F399" s="61"/>
      <c r="G399" s="59"/>
      <c r="H399" s="60"/>
      <c r="I399" s="56"/>
      <c r="J399" s="59"/>
    </row>
    <row r="400" spans="1:10" ht="15.75" customHeight="1">
      <c r="A400" s="56"/>
      <c r="B400" s="57" t="str">
        <f>IF(A400="","",VLOOKUP(A400,dados!$A$1:$B$24,2,FALSE))</f>
        <v/>
      </c>
      <c r="C400" s="43"/>
      <c r="D400" s="43"/>
      <c r="E400" s="61"/>
      <c r="F400" s="61"/>
      <c r="G400" s="59"/>
      <c r="H400" s="60"/>
      <c r="I400" s="56"/>
      <c r="J400" s="59"/>
    </row>
    <row r="401" spans="1:10" ht="15.75" customHeight="1">
      <c r="A401" s="56"/>
      <c r="B401" s="57" t="str">
        <f>IF(A401="","",VLOOKUP(A401,dados!$A$1:$B$24,2,FALSE))</f>
        <v/>
      </c>
      <c r="C401" s="43"/>
      <c r="D401" s="43"/>
      <c r="E401" s="61"/>
      <c r="F401" s="61"/>
      <c r="G401" s="59"/>
      <c r="H401" s="60"/>
      <c r="I401" s="56"/>
      <c r="J401" s="59"/>
    </row>
    <row r="402" spans="1:10" ht="15.75" customHeight="1">
      <c r="A402" s="56"/>
      <c r="B402" s="57" t="str">
        <f>IF(A402="","",VLOOKUP(A402,dados!$A$1:$B$24,2,FALSE))</f>
        <v/>
      </c>
      <c r="C402" s="43"/>
      <c r="D402" s="43"/>
      <c r="E402" s="61"/>
      <c r="F402" s="61"/>
      <c r="G402" s="59"/>
      <c r="H402" s="60"/>
      <c r="I402" s="56"/>
      <c r="J402" s="59"/>
    </row>
    <row r="403" spans="1:10" ht="15.75" customHeight="1">
      <c r="A403" s="56"/>
      <c r="B403" s="57" t="str">
        <f>IF(A403="","",VLOOKUP(A403,dados!$A$1:$B$24,2,FALSE))</f>
        <v/>
      </c>
      <c r="C403" s="43"/>
      <c r="D403" s="43"/>
      <c r="E403" s="61"/>
      <c r="F403" s="61"/>
      <c r="G403" s="59"/>
      <c r="H403" s="60"/>
      <c r="I403" s="56"/>
      <c r="J403" s="59"/>
    </row>
    <row r="404" spans="1:10" ht="15.75" customHeight="1">
      <c r="A404" s="56"/>
      <c r="B404" s="57" t="str">
        <f>IF(A404="","",VLOOKUP(A404,dados!$A$1:$B$24,2,FALSE))</f>
        <v/>
      </c>
      <c r="C404" s="43"/>
      <c r="D404" s="43"/>
      <c r="E404" s="61"/>
      <c r="F404" s="61"/>
      <c r="G404" s="59"/>
      <c r="H404" s="60"/>
      <c r="I404" s="56"/>
      <c r="J404" s="59"/>
    </row>
    <row r="405" spans="1:10" ht="15.75" customHeight="1">
      <c r="A405" s="56"/>
      <c r="B405" s="57" t="str">
        <f>IF(A405="","",VLOOKUP(A405,dados!$A$1:$B$24,2,FALSE))</f>
        <v/>
      </c>
      <c r="C405" s="43"/>
      <c r="D405" s="43"/>
      <c r="E405" s="61"/>
      <c r="F405" s="61"/>
      <c r="G405" s="59"/>
      <c r="H405" s="60"/>
      <c r="I405" s="56"/>
      <c r="J405" s="59"/>
    </row>
    <row r="406" spans="1:10" ht="15.75" customHeight="1">
      <c r="A406" s="56"/>
      <c r="B406" s="57" t="str">
        <f>IF(A406="","",VLOOKUP(A406,dados!$A$1:$B$24,2,FALSE))</f>
        <v/>
      </c>
      <c r="C406" s="43"/>
      <c r="D406" s="43"/>
      <c r="E406" s="61"/>
      <c r="F406" s="61"/>
      <c r="G406" s="59"/>
      <c r="H406" s="60"/>
      <c r="I406" s="56"/>
      <c r="J406" s="59"/>
    </row>
    <row r="407" spans="1:10" ht="15.75" customHeight="1">
      <c r="A407" s="56"/>
      <c r="B407" s="57" t="str">
        <f>IF(A407="","",VLOOKUP(A407,dados!$A$1:$B$24,2,FALSE))</f>
        <v/>
      </c>
      <c r="C407" s="43"/>
      <c r="D407" s="43"/>
      <c r="E407" s="61"/>
      <c r="F407" s="61"/>
      <c r="G407" s="59"/>
      <c r="H407" s="60"/>
      <c r="I407" s="56"/>
      <c r="J407" s="59"/>
    </row>
    <row r="408" spans="1:10" ht="15.75" customHeight="1">
      <c r="A408" s="56"/>
      <c r="B408" s="57" t="str">
        <f>IF(A408="","",VLOOKUP(A408,dados!$A$1:$B$24,2,FALSE))</f>
        <v/>
      </c>
      <c r="C408" s="43"/>
      <c r="D408" s="43"/>
      <c r="E408" s="61"/>
      <c r="F408" s="61"/>
      <c r="G408" s="59"/>
      <c r="H408" s="60"/>
      <c r="I408" s="56"/>
      <c r="J408" s="59"/>
    </row>
    <row r="409" spans="1:10" ht="15.75" customHeight="1">
      <c r="A409" s="56"/>
      <c r="B409" s="57" t="str">
        <f>IF(A409="","",VLOOKUP(A409,dados!$A$1:$B$24,2,FALSE))</f>
        <v/>
      </c>
      <c r="C409" s="43"/>
      <c r="D409" s="43"/>
      <c r="E409" s="61"/>
      <c r="F409" s="61"/>
      <c r="G409" s="59"/>
      <c r="H409" s="60"/>
      <c r="I409" s="56"/>
      <c r="J409" s="59"/>
    </row>
    <row r="410" spans="1:10" ht="15.75" customHeight="1">
      <c r="A410" s="56"/>
      <c r="B410" s="57" t="str">
        <f>IF(A410="","",VLOOKUP(A410,dados!$A$1:$B$24,2,FALSE))</f>
        <v/>
      </c>
      <c r="C410" s="43"/>
      <c r="D410" s="43"/>
      <c r="E410" s="61"/>
      <c r="F410" s="61"/>
      <c r="G410" s="59"/>
      <c r="H410" s="60"/>
      <c r="I410" s="56"/>
      <c r="J410" s="59"/>
    </row>
    <row r="411" spans="1:10" ht="15.75" customHeight="1">
      <c r="A411" s="56"/>
      <c r="B411" s="57" t="str">
        <f>IF(A411="","",VLOOKUP(A411,dados!$A$1:$B$24,2,FALSE))</f>
        <v/>
      </c>
      <c r="C411" s="43"/>
      <c r="D411" s="43"/>
      <c r="E411" s="61"/>
      <c r="F411" s="61"/>
      <c r="G411" s="59"/>
      <c r="H411" s="60"/>
      <c r="I411" s="56"/>
      <c r="J411" s="59"/>
    </row>
    <row r="412" spans="1:10" ht="15.75" customHeight="1">
      <c r="A412" s="56"/>
      <c r="B412" s="57" t="str">
        <f>IF(A412="","",VLOOKUP(A412,dados!$A$1:$B$24,2,FALSE))</f>
        <v/>
      </c>
      <c r="C412" s="43"/>
      <c r="D412" s="43"/>
      <c r="E412" s="61"/>
      <c r="F412" s="61"/>
      <c r="G412" s="59"/>
      <c r="H412" s="60"/>
      <c r="I412" s="56"/>
      <c r="J412" s="59"/>
    </row>
    <row r="413" spans="1:10" ht="15.75" customHeight="1">
      <c r="A413" s="56"/>
      <c r="B413" s="57" t="str">
        <f>IF(A413="","",VLOOKUP(A413,dados!$A$1:$B$24,2,FALSE))</f>
        <v/>
      </c>
      <c r="C413" s="43"/>
      <c r="D413" s="43"/>
      <c r="E413" s="61"/>
      <c r="F413" s="61"/>
      <c r="G413" s="59"/>
      <c r="H413" s="60"/>
      <c r="I413" s="56"/>
      <c r="J413" s="59"/>
    </row>
    <row r="414" spans="1:10" ht="15.75" customHeight="1">
      <c r="A414" s="56"/>
      <c r="B414" s="57" t="str">
        <f>IF(A414="","",VLOOKUP(A414,dados!$A$1:$B$24,2,FALSE))</f>
        <v/>
      </c>
      <c r="C414" s="43"/>
      <c r="D414" s="43"/>
      <c r="E414" s="61"/>
      <c r="F414" s="61"/>
      <c r="G414" s="59"/>
      <c r="H414" s="60"/>
      <c r="I414" s="56"/>
      <c r="J414" s="59"/>
    </row>
    <row r="415" spans="1:10" ht="15.75" customHeight="1">
      <c r="A415" s="56"/>
      <c r="B415" s="57" t="str">
        <f>IF(A415="","",VLOOKUP(A415,dados!$A$1:$B$24,2,FALSE))</f>
        <v/>
      </c>
      <c r="C415" s="43"/>
      <c r="D415" s="43"/>
      <c r="E415" s="61"/>
      <c r="F415" s="61"/>
      <c r="G415" s="59"/>
      <c r="H415" s="60"/>
      <c r="I415" s="56"/>
      <c r="J415" s="59"/>
    </row>
    <row r="416" spans="1:10" ht="15.75" customHeight="1">
      <c r="A416" s="56"/>
      <c r="B416" s="57" t="str">
        <f>IF(A416="","",VLOOKUP(A416,dados!$A$1:$B$24,2,FALSE))</f>
        <v/>
      </c>
      <c r="C416" s="43"/>
      <c r="D416" s="43"/>
      <c r="E416" s="61"/>
      <c r="F416" s="61"/>
      <c r="G416" s="59"/>
      <c r="H416" s="60"/>
      <c r="I416" s="56"/>
      <c r="J416" s="59"/>
    </row>
    <row r="417" spans="1:10" ht="15.75" customHeight="1">
      <c r="A417" s="56"/>
      <c r="B417" s="57" t="str">
        <f>IF(A417="","",VLOOKUP(A417,dados!$A$1:$B$24,2,FALSE))</f>
        <v/>
      </c>
      <c r="C417" s="43"/>
      <c r="D417" s="43"/>
      <c r="E417" s="61"/>
      <c r="F417" s="61"/>
      <c r="G417" s="59"/>
      <c r="H417" s="60"/>
      <c r="I417" s="56"/>
      <c r="J417" s="59"/>
    </row>
    <row r="418" spans="1:10" ht="15.75" customHeight="1">
      <c r="A418" s="56"/>
      <c r="B418" s="57" t="str">
        <f>IF(A418="","",VLOOKUP(A418,dados!$A$1:$B$24,2,FALSE))</f>
        <v/>
      </c>
      <c r="C418" s="43"/>
      <c r="D418" s="43"/>
      <c r="E418" s="61"/>
      <c r="F418" s="61"/>
      <c r="G418" s="59"/>
      <c r="H418" s="60"/>
      <c r="I418" s="56"/>
      <c r="J418" s="59"/>
    </row>
    <row r="419" spans="1:10" ht="15.75" customHeight="1">
      <c r="A419" s="56"/>
      <c r="B419" s="57" t="str">
        <f>IF(A419="","",VLOOKUP(A419,dados!$A$1:$B$24,2,FALSE))</f>
        <v/>
      </c>
      <c r="C419" s="43"/>
      <c r="D419" s="43"/>
      <c r="E419" s="61"/>
      <c r="F419" s="61"/>
      <c r="G419" s="59"/>
      <c r="H419" s="60"/>
      <c r="I419" s="56"/>
      <c r="J419" s="59"/>
    </row>
    <row r="420" spans="1:10" ht="15.75" customHeight="1">
      <c r="A420" s="56"/>
      <c r="B420" s="57" t="str">
        <f>IF(A420="","",VLOOKUP(A420,dados!$A$1:$B$24,2,FALSE))</f>
        <v/>
      </c>
      <c r="C420" s="43"/>
      <c r="D420" s="43"/>
      <c r="E420" s="61"/>
      <c r="F420" s="61"/>
      <c r="G420" s="59"/>
      <c r="H420" s="60"/>
      <c r="I420" s="56"/>
      <c r="J420" s="59"/>
    </row>
    <row r="421" spans="1:10" ht="15.75" customHeight="1">
      <c r="A421" s="56"/>
      <c r="B421" s="57" t="str">
        <f>IF(A421="","",VLOOKUP(A421,dados!$A$1:$B$24,2,FALSE))</f>
        <v/>
      </c>
      <c r="C421" s="43"/>
      <c r="D421" s="43"/>
      <c r="E421" s="61"/>
      <c r="F421" s="61"/>
      <c r="G421" s="59"/>
      <c r="H421" s="60"/>
      <c r="I421" s="56"/>
      <c r="J421" s="59"/>
    </row>
    <row r="422" spans="1:10" ht="15.75" customHeight="1">
      <c r="A422" s="56"/>
      <c r="B422" s="57" t="str">
        <f>IF(A422="","",VLOOKUP(A422,dados!$A$1:$B$24,2,FALSE))</f>
        <v/>
      </c>
      <c r="C422" s="43"/>
      <c r="D422" s="43"/>
      <c r="E422" s="61"/>
      <c r="F422" s="61"/>
      <c r="G422" s="59"/>
      <c r="H422" s="60"/>
      <c r="I422" s="56"/>
      <c r="J422" s="59"/>
    </row>
    <row r="423" spans="1:10" ht="15.75" customHeight="1">
      <c r="A423" s="56"/>
      <c r="B423" s="57" t="str">
        <f>IF(A423="","",VLOOKUP(A423,dados!$A$1:$B$24,2,FALSE))</f>
        <v/>
      </c>
      <c r="C423" s="43"/>
      <c r="D423" s="43"/>
      <c r="E423" s="61"/>
      <c r="F423" s="61"/>
      <c r="G423" s="59"/>
      <c r="H423" s="60"/>
      <c r="I423" s="56"/>
      <c r="J423" s="59"/>
    </row>
    <row r="424" spans="1:10" ht="15.75" customHeight="1">
      <c r="A424" s="56"/>
      <c r="B424" s="57" t="str">
        <f>IF(A424="","",VLOOKUP(A424,dados!$A$1:$B$24,2,FALSE))</f>
        <v/>
      </c>
      <c r="C424" s="43"/>
      <c r="D424" s="43"/>
      <c r="E424" s="61"/>
      <c r="F424" s="61"/>
      <c r="G424" s="59"/>
      <c r="H424" s="60"/>
      <c r="I424" s="56"/>
      <c r="J424" s="59"/>
    </row>
    <row r="425" spans="1:10" ht="15.75" customHeight="1">
      <c r="A425" s="56"/>
      <c r="B425" s="57" t="str">
        <f>IF(A425="","",VLOOKUP(A425,dados!$A$1:$B$24,2,FALSE))</f>
        <v/>
      </c>
      <c r="C425" s="43"/>
      <c r="D425" s="43"/>
      <c r="E425" s="61"/>
      <c r="F425" s="61"/>
      <c r="G425" s="59"/>
      <c r="H425" s="60"/>
      <c r="I425" s="56"/>
      <c r="J425" s="59"/>
    </row>
    <row r="426" spans="1:10" ht="15.75" customHeight="1">
      <c r="A426" s="56"/>
      <c r="B426" s="57" t="str">
        <f>IF(A426="","",VLOOKUP(A426,dados!$A$1:$B$24,2,FALSE))</f>
        <v/>
      </c>
      <c r="C426" s="43"/>
      <c r="D426" s="43"/>
      <c r="E426" s="61"/>
      <c r="F426" s="61"/>
      <c r="G426" s="59"/>
      <c r="H426" s="60"/>
      <c r="I426" s="56"/>
      <c r="J426" s="59"/>
    </row>
    <row r="427" spans="1:10" ht="15.75" customHeight="1">
      <c r="A427" s="56"/>
      <c r="B427" s="57" t="str">
        <f>IF(A427="","",VLOOKUP(A427,dados!$A$1:$B$24,2,FALSE))</f>
        <v/>
      </c>
      <c r="C427" s="43"/>
      <c r="D427" s="43"/>
      <c r="E427" s="61"/>
      <c r="F427" s="61"/>
      <c r="G427" s="59"/>
      <c r="H427" s="60"/>
      <c r="I427" s="56"/>
      <c r="J427" s="59"/>
    </row>
    <row r="428" spans="1:10" ht="15.75" customHeight="1">
      <c r="A428" s="56"/>
      <c r="B428" s="57" t="str">
        <f>IF(A428="","",VLOOKUP(A428,dados!$A$1:$B$24,2,FALSE))</f>
        <v/>
      </c>
      <c r="C428" s="43"/>
      <c r="D428" s="43"/>
      <c r="E428" s="61"/>
      <c r="F428" s="61"/>
      <c r="G428" s="59"/>
      <c r="H428" s="60"/>
      <c r="I428" s="56"/>
      <c r="J428" s="59"/>
    </row>
    <row r="429" spans="1:10" ht="15.75" customHeight="1">
      <c r="A429" s="56"/>
      <c r="B429" s="57" t="str">
        <f>IF(A429="","",VLOOKUP(A429,dados!$A$1:$B$24,2,FALSE))</f>
        <v/>
      </c>
      <c r="C429" s="43"/>
      <c r="D429" s="43"/>
      <c r="E429" s="61"/>
      <c r="F429" s="61"/>
      <c r="G429" s="59"/>
      <c r="H429" s="60"/>
      <c r="I429" s="56"/>
      <c r="J429" s="59"/>
    </row>
    <row r="430" spans="1:10" ht="15.75" customHeight="1">
      <c r="A430" s="56"/>
      <c r="B430" s="57" t="str">
        <f>IF(A430="","",VLOOKUP(A430,dados!$A$1:$B$24,2,FALSE))</f>
        <v/>
      </c>
      <c r="C430" s="43"/>
      <c r="D430" s="43"/>
      <c r="E430" s="61"/>
      <c r="F430" s="61"/>
      <c r="G430" s="59"/>
      <c r="H430" s="60"/>
      <c r="I430" s="56"/>
      <c r="J430" s="59"/>
    </row>
    <row r="431" spans="1:10" ht="15.75" customHeight="1">
      <c r="A431" s="56"/>
      <c r="B431" s="57" t="str">
        <f>IF(A431="","",VLOOKUP(A431,dados!$A$1:$B$24,2,FALSE))</f>
        <v/>
      </c>
      <c r="C431" s="43"/>
      <c r="D431" s="43"/>
      <c r="E431" s="61"/>
      <c r="F431" s="61"/>
      <c r="G431" s="59"/>
      <c r="H431" s="60"/>
      <c r="I431" s="56"/>
      <c r="J431" s="59"/>
    </row>
    <row r="432" spans="1:10" ht="15.75" customHeight="1">
      <c r="A432" s="56"/>
      <c r="B432" s="57" t="str">
        <f>IF(A432="","",VLOOKUP(A432,dados!$A$1:$B$24,2,FALSE))</f>
        <v/>
      </c>
      <c r="C432" s="43"/>
      <c r="D432" s="43"/>
      <c r="E432" s="61"/>
      <c r="F432" s="61"/>
      <c r="G432" s="59"/>
      <c r="H432" s="60"/>
      <c r="I432" s="56"/>
      <c r="J432" s="59"/>
    </row>
    <row r="433" spans="1:10" ht="15.75" customHeight="1">
      <c r="A433" s="56"/>
      <c r="B433" s="57" t="str">
        <f>IF(A433="","",VLOOKUP(A433,dados!$A$1:$B$24,2,FALSE))</f>
        <v/>
      </c>
      <c r="C433" s="43"/>
      <c r="D433" s="43"/>
      <c r="E433" s="61"/>
      <c r="F433" s="61"/>
      <c r="G433" s="59"/>
      <c r="H433" s="60"/>
      <c r="I433" s="56"/>
      <c r="J433" s="59"/>
    </row>
    <row r="434" spans="1:10" ht="15.75" customHeight="1">
      <c r="A434" s="56"/>
      <c r="B434" s="57" t="str">
        <f>IF(A434="","",VLOOKUP(A434,dados!$A$1:$B$24,2,FALSE))</f>
        <v/>
      </c>
      <c r="C434" s="43"/>
      <c r="D434" s="43"/>
      <c r="E434" s="61"/>
      <c r="F434" s="61"/>
      <c r="G434" s="59"/>
      <c r="H434" s="60"/>
      <c r="I434" s="56"/>
      <c r="J434" s="59"/>
    </row>
    <row r="435" spans="1:10" ht="15.75" customHeight="1">
      <c r="A435" s="56"/>
      <c r="B435" s="57" t="str">
        <f>IF(A435="","",VLOOKUP(A435,dados!$A$1:$B$24,2,FALSE))</f>
        <v/>
      </c>
      <c r="C435" s="43"/>
      <c r="D435" s="43"/>
      <c r="E435" s="61"/>
      <c r="F435" s="61"/>
      <c r="G435" s="59"/>
      <c r="H435" s="60"/>
      <c r="I435" s="56"/>
      <c r="J435" s="59"/>
    </row>
    <row r="436" spans="1:10" ht="15.75" customHeight="1">
      <c r="A436" s="56"/>
      <c r="B436" s="57" t="str">
        <f>IF(A436="","",VLOOKUP(A436,dados!$A$1:$B$24,2,FALSE))</f>
        <v/>
      </c>
      <c r="C436" s="43"/>
      <c r="D436" s="43"/>
      <c r="E436" s="61"/>
      <c r="F436" s="61"/>
      <c r="G436" s="59"/>
      <c r="H436" s="60"/>
      <c r="I436" s="56"/>
      <c r="J436" s="59"/>
    </row>
    <row r="437" spans="1:10" ht="15.75" customHeight="1">
      <c r="A437" s="56"/>
      <c r="B437" s="57" t="str">
        <f>IF(A437="","",VLOOKUP(A437,dados!$A$1:$B$24,2,FALSE))</f>
        <v/>
      </c>
      <c r="C437" s="43"/>
      <c r="D437" s="43"/>
      <c r="E437" s="61"/>
      <c r="F437" s="61"/>
      <c r="G437" s="59"/>
      <c r="H437" s="60"/>
      <c r="I437" s="56"/>
      <c r="J437" s="59"/>
    </row>
    <row r="438" spans="1:10" ht="15.75" customHeight="1">
      <c r="A438" s="56"/>
      <c r="B438" s="57" t="str">
        <f>IF(A438="","",VLOOKUP(A438,dados!$A$1:$B$24,2,FALSE))</f>
        <v/>
      </c>
      <c r="C438" s="43"/>
      <c r="D438" s="43"/>
      <c r="E438" s="61"/>
      <c r="F438" s="61"/>
      <c r="G438" s="59"/>
      <c r="H438" s="60"/>
      <c r="I438" s="56"/>
      <c r="J438" s="59"/>
    </row>
    <row r="439" spans="1:10" ht="15.75" customHeight="1">
      <c r="A439" s="56"/>
      <c r="B439" s="57" t="str">
        <f>IF(A439="","",VLOOKUP(A439,dados!$A$1:$B$24,2,FALSE))</f>
        <v/>
      </c>
      <c r="C439" s="43"/>
      <c r="D439" s="43"/>
      <c r="E439" s="61"/>
      <c r="F439" s="61"/>
      <c r="G439" s="59"/>
      <c r="H439" s="60"/>
      <c r="I439" s="56"/>
      <c r="J439" s="59"/>
    </row>
    <row r="440" spans="1:10" ht="15.75" customHeight="1">
      <c r="A440" s="56"/>
      <c r="B440" s="57" t="str">
        <f>IF(A440="","",VLOOKUP(A440,dados!$A$1:$B$24,2,FALSE))</f>
        <v/>
      </c>
      <c r="C440" s="43"/>
      <c r="D440" s="43"/>
      <c r="E440" s="61"/>
      <c r="F440" s="61"/>
      <c r="G440" s="59"/>
      <c r="H440" s="60"/>
      <c r="I440" s="56"/>
      <c r="J440" s="59"/>
    </row>
    <row r="441" spans="1:10" ht="15.75" customHeight="1">
      <c r="A441" s="56"/>
      <c r="B441" s="57" t="str">
        <f>IF(A441="","",VLOOKUP(A441,dados!$A$1:$B$24,2,FALSE))</f>
        <v/>
      </c>
      <c r="C441" s="43"/>
      <c r="D441" s="43"/>
      <c r="E441" s="61"/>
      <c r="F441" s="61"/>
      <c r="G441" s="59"/>
      <c r="H441" s="60"/>
      <c r="I441" s="56"/>
      <c r="J441" s="59"/>
    </row>
    <row r="442" spans="1:10" ht="15.75" customHeight="1">
      <c r="A442" s="56"/>
      <c r="B442" s="57" t="str">
        <f>IF(A442="","",VLOOKUP(A442,dados!$A$1:$B$24,2,FALSE))</f>
        <v/>
      </c>
      <c r="C442" s="43"/>
      <c r="D442" s="43"/>
      <c r="E442" s="61"/>
      <c r="F442" s="61"/>
      <c r="G442" s="59"/>
      <c r="H442" s="60"/>
      <c r="I442" s="56"/>
      <c r="J442" s="59"/>
    </row>
    <row r="443" spans="1:10" ht="15.75" customHeight="1">
      <c r="A443" s="56"/>
      <c r="B443" s="57" t="str">
        <f>IF(A443="","",VLOOKUP(A443,dados!$A$1:$B$24,2,FALSE))</f>
        <v/>
      </c>
      <c r="C443" s="43"/>
      <c r="D443" s="43"/>
      <c r="E443" s="61"/>
      <c r="F443" s="61"/>
      <c r="G443" s="59"/>
      <c r="H443" s="60"/>
      <c r="I443" s="56"/>
      <c r="J443" s="59"/>
    </row>
    <row r="444" spans="1:10" ht="15.75" customHeight="1">
      <c r="A444" s="56"/>
      <c r="B444" s="57" t="str">
        <f>IF(A444="","",VLOOKUP(A444,dados!$A$1:$B$24,2,FALSE))</f>
        <v/>
      </c>
      <c r="C444" s="43"/>
      <c r="D444" s="43"/>
      <c r="E444" s="61"/>
      <c r="F444" s="61"/>
      <c r="G444" s="59"/>
      <c r="H444" s="60"/>
      <c r="I444" s="56"/>
      <c r="J444" s="59"/>
    </row>
    <row r="445" spans="1:10" ht="15.75" customHeight="1">
      <c r="A445" s="56"/>
      <c r="B445" s="57" t="str">
        <f>IF(A445="","",VLOOKUP(A445,dados!$A$1:$B$24,2,FALSE))</f>
        <v/>
      </c>
      <c r="C445" s="43"/>
      <c r="D445" s="43"/>
      <c r="E445" s="61"/>
      <c r="F445" s="61"/>
      <c r="G445" s="59"/>
      <c r="H445" s="60"/>
      <c r="I445" s="56"/>
      <c r="J445" s="59"/>
    </row>
    <row r="446" spans="1:10" ht="15.75" customHeight="1">
      <c r="A446" s="56"/>
      <c r="B446" s="57" t="str">
        <f>IF(A446="","",VLOOKUP(A446,dados!$A$1:$B$24,2,FALSE))</f>
        <v/>
      </c>
      <c r="C446" s="43"/>
      <c r="D446" s="43"/>
      <c r="E446" s="61"/>
      <c r="F446" s="61"/>
      <c r="G446" s="59"/>
      <c r="H446" s="60"/>
      <c r="I446" s="56"/>
      <c r="J446" s="59"/>
    </row>
    <row r="447" spans="1:10" ht="15.75" customHeight="1">
      <c r="A447" s="56"/>
      <c r="B447" s="57" t="str">
        <f>IF(A447="","",VLOOKUP(A447,dados!$A$1:$B$24,2,FALSE))</f>
        <v/>
      </c>
      <c r="C447" s="43"/>
      <c r="D447" s="43"/>
      <c r="E447" s="61"/>
      <c r="F447" s="61"/>
      <c r="G447" s="59"/>
      <c r="H447" s="60"/>
      <c r="I447" s="56"/>
      <c r="J447" s="59"/>
    </row>
    <row r="448" spans="1:10" ht="15.75" customHeight="1">
      <c r="A448" s="56"/>
      <c r="B448" s="57" t="str">
        <f>IF(A448="","",VLOOKUP(A448,dados!$A$1:$B$24,2,FALSE))</f>
        <v/>
      </c>
      <c r="C448" s="43"/>
      <c r="D448" s="43"/>
      <c r="E448" s="61"/>
      <c r="F448" s="61"/>
      <c r="G448" s="59"/>
      <c r="H448" s="60"/>
      <c r="I448" s="56"/>
      <c r="J448" s="59"/>
    </row>
    <row r="449" spans="1:10" ht="15.75" customHeight="1">
      <c r="A449" s="56"/>
      <c r="B449" s="57" t="str">
        <f>IF(A449="","",VLOOKUP(A449,dados!$A$1:$B$24,2,FALSE))</f>
        <v/>
      </c>
      <c r="C449" s="43"/>
      <c r="D449" s="43"/>
      <c r="E449" s="61"/>
      <c r="F449" s="61"/>
      <c r="G449" s="59"/>
      <c r="H449" s="60"/>
      <c r="I449" s="56"/>
      <c r="J449" s="59"/>
    </row>
    <row r="450" spans="1:10" ht="15.75" customHeight="1">
      <c r="A450" s="56"/>
      <c r="B450" s="57" t="str">
        <f>IF(A450="","",VLOOKUP(A450,dados!$A$1:$B$24,2,FALSE))</f>
        <v/>
      </c>
      <c r="C450" s="43"/>
      <c r="D450" s="43"/>
      <c r="E450" s="61"/>
      <c r="F450" s="61"/>
      <c r="G450" s="59"/>
      <c r="H450" s="60"/>
      <c r="I450" s="56"/>
      <c r="J450" s="59"/>
    </row>
    <row r="451" spans="1:10" ht="15.75" customHeight="1">
      <c r="A451" s="56"/>
      <c r="B451" s="57" t="str">
        <f>IF(A451="","",VLOOKUP(A451,dados!$A$1:$B$24,2,FALSE))</f>
        <v/>
      </c>
      <c r="C451" s="43"/>
      <c r="D451" s="43"/>
      <c r="E451" s="61"/>
      <c r="F451" s="61"/>
      <c r="G451" s="59"/>
      <c r="H451" s="60"/>
      <c r="I451" s="56"/>
      <c r="J451" s="59"/>
    </row>
    <row r="452" spans="1:10" ht="15.75" customHeight="1">
      <c r="A452" s="56"/>
      <c r="B452" s="57" t="str">
        <f>IF(A452="","",VLOOKUP(A452,dados!$A$1:$B$24,2,FALSE))</f>
        <v/>
      </c>
      <c r="C452" s="43"/>
      <c r="D452" s="43"/>
      <c r="E452" s="61"/>
      <c r="F452" s="61"/>
      <c r="G452" s="59"/>
      <c r="H452" s="60"/>
      <c r="I452" s="56"/>
      <c r="J452" s="59"/>
    </row>
    <row r="453" spans="1:10" ht="15.75" customHeight="1">
      <c r="A453" s="56"/>
      <c r="B453" s="57" t="str">
        <f>IF(A453="","",VLOOKUP(A453,dados!$A$1:$B$24,2,FALSE))</f>
        <v/>
      </c>
      <c r="C453" s="43"/>
      <c r="D453" s="43"/>
      <c r="E453" s="61"/>
      <c r="F453" s="61"/>
      <c r="G453" s="59"/>
      <c r="H453" s="60"/>
      <c r="I453" s="56"/>
      <c r="J453" s="59"/>
    </row>
    <row r="454" spans="1:10" ht="15.75" customHeight="1">
      <c r="A454" s="56"/>
      <c r="B454" s="57" t="str">
        <f>IF(A454="","",VLOOKUP(A454,dados!$A$1:$B$24,2,FALSE))</f>
        <v/>
      </c>
      <c r="C454" s="43"/>
      <c r="D454" s="43"/>
      <c r="E454" s="61"/>
      <c r="F454" s="61"/>
      <c r="G454" s="59"/>
      <c r="H454" s="60"/>
      <c r="I454" s="56"/>
      <c r="J454" s="59"/>
    </row>
    <row r="455" spans="1:10" ht="15.75" customHeight="1">
      <c r="A455" s="56"/>
      <c r="B455" s="57" t="str">
        <f>IF(A455="","",VLOOKUP(A455,dados!$A$1:$B$24,2,FALSE))</f>
        <v/>
      </c>
      <c r="C455" s="43"/>
      <c r="D455" s="43"/>
      <c r="E455" s="61"/>
      <c r="F455" s="61"/>
      <c r="G455" s="59"/>
      <c r="H455" s="60"/>
      <c r="I455" s="56"/>
      <c r="J455" s="59"/>
    </row>
    <row r="456" spans="1:10" ht="15.75" customHeight="1">
      <c r="A456" s="56"/>
      <c r="B456" s="57" t="str">
        <f>IF(A456="","",VLOOKUP(A456,dados!$A$1:$B$24,2,FALSE))</f>
        <v/>
      </c>
      <c r="C456" s="43"/>
      <c r="D456" s="43"/>
      <c r="E456" s="61"/>
      <c r="F456" s="61"/>
      <c r="G456" s="59"/>
      <c r="H456" s="60"/>
      <c r="I456" s="56"/>
      <c r="J456" s="59"/>
    </row>
    <row r="457" spans="1:10" ht="15.75" customHeight="1">
      <c r="A457" s="56"/>
      <c r="B457" s="57" t="str">
        <f>IF(A457="","",VLOOKUP(A457,dados!$A$1:$B$24,2,FALSE))</f>
        <v/>
      </c>
      <c r="C457" s="43"/>
      <c r="D457" s="43"/>
      <c r="E457" s="61"/>
      <c r="F457" s="61"/>
      <c r="G457" s="59"/>
      <c r="H457" s="60"/>
      <c r="I457" s="56"/>
      <c r="J457" s="59"/>
    </row>
    <row r="458" spans="1:10" ht="15.75" customHeight="1">
      <c r="A458" s="56"/>
      <c r="B458" s="57" t="str">
        <f>IF(A458="","",VLOOKUP(A458,dados!$A$1:$B$24,2,FALSE))</f>
        <v/>
      </c>
      <c r="C458" s="43"/>
      <c r="D458" s="43"/>
      <c r="E458" s="61"/>
      <c r="F458" s="61"/>
      <c r="G458" s="59"/>
      <c r="H458" s="60"/>
      <c r="I458" s="56"/>
      <c r="J458" s="59"/>
    </row>
    <row r="459" spans="1:10" ht="15.75" customHeight="1">
      <c r="A459" s="56"/>
      <c r="B459" s="57" t="str">
        <f>IF(A459="","",VLOOKUP(A459,dados!$A$1:$B$24,2,FALSE))</f>
        <v/>
      </c>
      <c r="C459" s="43"/>
      <c r="D459" s="43"/>
      <c r="E459" s="61"/>
      <c r="F459" s="61"/>
      <c r="G459" s="59"/>
      <c r="H459" s="60"/>
      <c r="I459" s="56"/>
      <c r="J459" s="59"/>
    </row>
    <row r="460" spans="1:10" ht="15.75" customHeight="1">
      <c r="A460" s="56"/>
      <c r="B460" s="57" t="str">
        <f>IF(A460="","",VLOOKUP(A460,dados!$A$1:$B$24,2,FALSE))</f>
        <v/>
      </c>
      <c r="C460" s="43"/>
      <c r="D460" s="43"/>
      <c r="E460" s="61"/>
      <c r="F460" s="61"/>
      <c r="G460" s="59"/>
      <c r="H460" s="60"/>
      <c r="I460" s="56"/>
      <c r="J460" s="59"/>
    </row>
    <row r="461" spans="1:10" ht="15.75" customHeight="1">
      <c r="A461" s="56"/>
      <c r="B461" s="57" t="str">
        <f>IF(A461="","",VLOOKUP(A461,dados!$A$1:$B$24,2,FALSE))</f>
        <v/>
      </c>
      <c r="C461" s="43"/>
      <c r="D461" s="43"/>
      <c r="E461" s="61"/>
      <c r="F461" s="61"/>
      <c r="G461" s="59"/>
      <c r="H461" s="60"/>
      <c r="I461" s="56"/>
      <c r="J461" s="59"/>
    </row>
    <row r="462" spans="1:10" ht="15.75" customHeight="1">
      <c r="A462" s="56"/>
      <c r="B462" s="57" t="str">
        <f>IF(A462="","",VLOOKUP(A462,dados!$A$1:$B$24,2,FALSE))</f>
        <v/>
      </c>
      <c r="C462" s="43"/>
      <c r="D462" s="43"/>
      <c r="E462" s="61"/>
      <c r="F462" s="61"/>
      <c r="G462" s="59"/>
      <c r="H462" s="60"/>
      <c r="I462" s="56"/>
      <c r="J462" s="59"/>
    </row>
    <row r="463" spans="1:10" ht="15.75" customHeight="1">
      <c r="A463" s="56"/>
      <c r="B463" s="57" t="str">
        <f>IF(A463="","",VLOOKUP(A463,dados!$A$1:$B$24,2,FALSE))</f>
        <v/>
      </c>
      <c r="C463" s="43"/>
      <c r="D463" s="43"/>
      <c r="E463" s="61"/>
      <c r="F463" s="61"/>
      <c r="G463" s="59"/>
      <c r="H463" s="60"/>
      <c r="I463" s="56"/>
      <c r="J463" s="59"/>
    </row>
    <row r="464" spans="1:10" ht="15.75" customHeight="1">
      <c r="A464" s="56"/>
      <c r="B464" s="57" t="str">
        <f>IF(A464="","",VLOOKUP(A464,dados!$A$1:$B$24,2,FALSE))</f>
        <v/>
      </c>
      <c r="C464" s="43"/>
      <c r="D464" s="43"/>
      <c r="E464" s="61"/>
      <c r="F464" s="61"/>
      <c r="G464" s="59"/>
      <c r="H464" s="60"/>
      <c r="I464" s="56"/>
      <c r="J464" s="59"/>
    </row>
    <row r="465" spans="1:10" ht="15.75" customHeight="1">
      <c r="A465" s="56"/>
      <c r="B465" s="57" t="str">
        <f>IF(A465="","",VLOOKUP(A465,dados!$A$1:$B$24,2,FALSE))</f>
        <v/>
      </c>
      <c r="C465" s="43"/>
      <c r="D465" s="43"/>
      <c r="E465" s="61"/>
      <c r="F465" s="61"/>
      <c r="G465" s="59"/>
      <c r="H465" s="60"/>
      <c r="I465" s="56"/>
      <c r="J465" s="59"/>
    </row>
    <row r="466" spans="1:10" ht="15.75" customHeight="1">
      <c r="A466" s="56"/>
      <c r="B466" s="57" t="str">
        <f>IF(A466="","",VLOOKUP(A466,dados!$A$1:$B$24,2,FALSE))</f>
        <v/>
      </c>
      <c r="C466" s="43"/>
      <c r="D466" s="43"/>
      <c r="E466" s="61"/>
      <c r="F466" s="61"/>
      <c r="G466" s="59"/>
      <c r="H466" s="60"/>
      <c r="I466" s="56"/>
      <c r="J466" s="59"/>
    </row>
    <row r="467" spans="1:10" ht="15.75" customHeight="1">
      <c r="A467" s="56"/>
      <c r="B467" s="57" t="str">
        <f>IF(A467="","",VLOOKUP(A467,dados!$A$1:$B$24,2,FALSE))</f>
        <v/>
      </c>
      <c r="C467" s="43"/>
      <c r="D467" s="43"/>
      <c r="E467" s="61"/>
      <c r="F467" s="61"/>
      <c r="G467" s="59"/>
      <c r="H467" s="60"/>
      <c r="I467" s="56"/>
      <c r="J467" s="59"/>
    </row>
    <row r="468" spans="1:10" ht="15.75" customHeight="1">
      <c r="A468" s="56"/>
      <c r="B468" s="57" t="str">
        <f>IF(A468="","",VLOOKUP(A468,dados!$A$1:$B$24,2,FALSE))</f>
        <v/>
      </c>
      <c r="C468" s="43"/>
      <c r="D468" s="43"/>
      <c r="E468" s="61"/>
      <c r="F468" s="61"/>
      <c r="G468" s="59"/>
      <c r="H468" s="60"/>
      <c r="I468" s="56"/>
      <c r="J468" s="59"/>
    </row>
    <row r="469" spans="1:10" ht="15.75" customHeight="1">
      <c r="A469" s="56"/>
      <c r="B469" s="57" t="str">
        <f>IF(A469="","",VLOOKUP(A469,dados!$A$1:$B$24,2,FALSE))</f>
        <v/>
      </c>
      <c r="C469" s="43"/>
      <c r="D469" s="43"/>
      <c r="E469" s="61"/>
      <c r="F469" s="61"/>
      <c r="G469" s="59"/>
      <c r="H469" s="60"/>
      <c r="I469" s="56"/>
      <c r="J469" s="59"/>
    </row>
    <row r="470" spans="1:10" ht="15.75" customHeight="1">
      <c r="A470" s="56"/>
      <c r="B470" s="57" t="str">
        <f>IF(A470="","",VLOOKUP(A470,dados!$A$1:$B$24,2,FALSE))</f>
        <v/>
      </c>
      <c r="C470" s="43"/>
      <c r="D470" s="43"/>
      <c r="E470" s="61"/>
      <c r="F470" s="61"/>
      <c r="G470" s="59"/>
      <c r="H470" s="60"/>
      <c r="I470" s="56"/>
      <c r="J470" s="59"/>
    </row>
    <row r="471" spans="1:10" ht="15.75" customHeight="1">
      <c r="A471" s="56"/>
      <c r="B471" s="57" t="str">
        <f>IF(A471="","",VLOOKUP(A471,dados!$A$1:$B$24,2,FALSE))</f>
        <v/>
      </c>
      <c r="C471" s="43"/>
      <c r="D471" s="43"/>
      <c r="E471" s="61"/>
      <c r="F471" s="61"/>
      <c r="G471" s="59"/>
      <c r="H471" s="60"/>
      <c r="I471" s="56"/>
      <c r="J471" s="59"/>
    </row>
    <row r="472" spans="1:10" ht="15.75" customHeight="1">
      <c r="A472" s="56"/>
      <c r="B472" s="57" t="str">
        <f>IF(A472="","",VLOOKUP(A472,dados!$A$1:$B$24,2,FALSE))</f>
        <v/>
      </c>
      <c r="C472" s="43"/>
      <c r="D472" s="43"/>
      <c r="E472" s="61"/>
      <c r="F472" s="61"/>
      <c r="G472" s="59"/>
      <c r="H472" s="60"/>
      <c r="I472" s="56"/>
      <c r="J472" s="59"/>
    </row>
    <row r="473" spans="1:10" ht="15.75" customHeight="1">
      <c r="A473" s="56"/>
      <c r="B473" s="57" t="str">
        <f>IF(A473="","",VLOOKUP(A473,dados!$A$1:$B$24,2,FALSE))</f>
        <v/>
      </c>
      <c r="C473" s="43"/>
      <c r="D473" s="43"/>
      <c r="E473" s="61"/>
      <c r="F473" s="61"/>
      <c r="G473" s="59"/>
      <c r="H473" s="60"/>
      <c r="I473" s="56"/>
      <c r="J473" s="59"/>
    </row>
    <row r="474" spans="1:10" ht="15.75" customHeight="1">
      <c r="A474" s="56"/>
      <c r="B474" s="57" t="str">
        <f>IF(A474="","",VLOOKUP(A474,dados!$A$1:$B$24,2,FALSE))</f>
        <v/>
      </c>
      <c r="C474" s="43"/>
      <c r="D474" s="43"/>
      <c r="E474" s="61"/>
      <c r="F474" s="61"/>
      <c r="G474" s="59"/>
      <c r="H474" s="60"/>
      <c r="I474" s="56"/>
      <c r="J474" s="59"/>
    </row>
    <row r="475" spans="1:10" ht="15.75" customHeight="1">
      <c r="A475" s="56"/>
      <c r="B475" s="57" t="str">
        <f>IF(A475="","",VLOOKUP(A475,dados!$A$1:$B$24,2,FALSE))</f>
        <v/>
      </c>
      <c r="C475" s="43"/>
      <c r="D475" s="43"/>
      <c r="E475" s="61"/>
      <c r="F475" s="61"/>
      <c r="G475" s="59"/>
      <c r="H475" s="60"/>
      <c r="I475" s="56"/>
      <c r="J475" s="59"/>
    </row>
    <row r="476" spans="1:10" ht="15.75" customHeight="1">
      <c r="A476" s="56"/>
      <c r="B476" s="57" t="str">
        <f>IF(A476="","",VLOOKUP(A476,dados!$A$1:$B$24,2,FALSE))</f>
        <v/>
      </c>
      <c r="C476" s="43"/>
      <c r="D476" s="43"/>
      <c r="E476" s="61"/>
      <c r="F476" s="61"/>
      <c r="G476" s="59"/>
      <c r="H476" s="60"/>
      <c r="I476" s="56"/>
      <c r="J476" s="59"/>
    </row>
    <row r="477" spans="1:10" ht="15.75" customHeight="1">
      <c r="A477" s="56"/>
      <c r="B477" s="57" t="str">
        <f>IF(A477="","",VLOOKUP(A477,dados!$A$1:$B$24,2,FALSE))</f>
        <v/>
      </c>
      <c r="C477" s="43"/>
      <c r="D477" s="43"/>
      <c r="E477" s="61"/>
      <c r="F477" s="61"/>
      <c r="G477" s="59"/>
      <c r="H477" s="60"/>
      <c r="I477" s="56"/>
      <c r="J477" s="59"/>
    </row>
    <row r="478" spans="1:10" ht="15.75" customHeight="1">
      <c r="A478" s="56"/>
      <c r="B478" s="57" t="str">
        <f>IF(A478="","",VLOOKUP(A478,dados!$A$1:$B$24,2,FALSE))</f>
        <v/>
      </c>
      <c r="C478" s="43"/>
      <c r="D478" s="43"/>
      <c r="E478" s="61"/>
      <c r="F478" s="61"/>
      <c r="G478" s="59"/>
      <c r="H478" s="60"/>
      <c r="I478" s="56"/>
      <c r="J478" s="59"/>
    </row>
    <row r="479" spans="1:10" ht="15.75" customHeight="1">
      <c r="A479" s="56"/>
      <c r="B479" s="57" t="str">
        <f>IF(A479="","",VLOOKUP(A479,dados!$A$1:$B$24,2,FALSE))</f>
        <v/>
      </c>
      <c r="C479" s="43"/>
      <c r="D479" s="43"/>
      <c r="E479" s="61"/>
      <c r="F479" s="61"/>
      <c r="G479" s="59"/>
      <c r="H479" s="60"/>
      <c r="I479" s="56"/>
      <c r="J479" s="59"/>
    </row>
    <row r="480" spans="1:10" ht="15.75" customHeight="1">
      <c r="A480" s="56"/>
      <c r="B480" s="57" t="str">
        <f>IF(A480="","",VLOOKUP(A480,dados!$A$1:$B$24,2,FALSE))</f>
        <v/>
      </c>
      <c r="C480" s="43"/>
      <c r="D480" s="43"/>
      <c r="E480" s="61"/>
      <c r="F480" s="61"/>
      <c r="G480" s="59"/>
      <c r="H480" s="60"/>
      <c r="I480" s="56"/>
      <c r="J480" s="59"/>
    </row>
    <row r="481" spans="1:10" ht="15.75" customHeight="1">
      <c r="A481" s="56"/>
      <c r="B481" s="57" t="str">
        <f>IF(A481="","",VLOOKUP(A481,dados!$A$1:$B$24,2,FALSE))</f>
        <v/>
      </c>
      <c r="C481" s="43"/>
      <c r="D481" s="43"/>
      <c r="E481" s="61"/>
      <c r="F481" s="61"/>
      <c r="G481" s="59"/>
      <c r="H481" s="60"/>
      <c r="I481" s="56"/>
      <c r="J481" s="59"/>
    </row>
    <row r="482" spans="1:10" ht="15.75" customHeight="1">
      <c r="A482" s="56"/>
      <c r="B482" s="57" t="str">
        <f>IF(A482="","",VLOOKUP(A482,dados!$A$1:$B$24,2,FALSE))</f>
        <v/>
      </c>
      <c r="C482" s="43"/>
      <c r="D482" s="43"/>
      <c r="E482" s="61"/>
      <c r="F482" s="61"/>
      <c r="G482" s="59"/>
      <c r="H482" s="60"/>
      <c r="I482" s="56"/>
      <c r="J482" s="59"/>
    </row>
    <row r="483" spans="1:10" ht="15.75" customHeight="1">
      <c r="A483" s="56"/>
      <c r="B483" s="57" t="str">
        <f>IF(A483="","",VLOOKUP(A483,dados!$A$1:$B$24,2,FALSE))</f>
        <v/>
      </c>
      <c r="C483" s="43"/>
      <c r="D483" s="43"/>
      <c r="E483" s="61"/>
      <c r="F483" s="61"/>
      <c r="G483" s="59"/>
      <c r="H483" s="60"/>
      <c r="I483" s="56"/>
      <c r="J483" s="59"/>
    </row>
    <row r="484" spans="1:10" ht="15.75" customHeight="1">
      <c r="A484" s="56"/>
      <c r="B484" s="57" t="str">
        <f>IF(A484="","",VLOOKUP(A484,dados!$A$1:$B$24,2,FALSE))</f>
        <v/>
      </c>
      <c r="C484" s="43"/>
      <c r="D484" s="43"/>
      <c r="E484" s="61"/>
      <c r="F484" s="61"/>
      <c r="G484" s="59"/>
      <c r="H484" s="60"/>
      <c r="I484" s="56"/>
      <c r="J484" s="59"/>
    </row>
    <row r="485" spans="1:10" ht="15.75" customHeight="1">
      <c r="A485" s="56"/>
      <c r="B485" s="57" t="str">
        <f>IF(A485="","",VLOOKUP(A485,dados!$A$1:$B$24,2,FALSE))</f>
        <v/>
      </c>
      <c r="C485" s="43"/>
      <c r="D485" s="43"/>
      <c r="E485" s="61"/>
      <c r="F485" s="61"/>
      <c r="G485" s="59"/>
      <c r="H485" s="60"/>
      <c r="I485" s="56"/>
      <c r="J485" s="59"/>
    </row>
    <row r="486" spans="1:10" ht="15.75" customHeight="1">
      <c r="A486" s="56"/>
      <c r="B486" s="57" t="str">
        <f>IF(A486="","",VLOOKUP(A486,dados!$A$1:$B$24,2,FALSE))</f>
        <v/>
      </c>
      <c r="C486" s="43"/>
      <c r="D486" s="43"/>
      <c r="E486" s="61"/>
      <c r="F486" s="61"/>
      <c r="G486" s="59"/>
      <c r="H486" s="60"/>
      <c r="I486" s="56"/>
      <c r="J486" s="59"/>
    </row>
    <row r="487" spans="1:10" ht="15.75" customHeight="1">
      <c r="A487" s="56"/>
      <c r="B487" s="57" t="str">
        <f>IF(A487="","",VLOOKUP(A487,dados!$A$1:$B$24,2,FALSE))</f>
        <v/>
      </c>
      <c r="C487" s="43"/>
      <c r="D487" s="43"/>
      <c r="E487" s="61"/>
      <c r="F487" s="61"/>
      <c r="G487" s="59"/>
      <c r="H487" s="60"/>
      <c r="I487" s="56"/>
      <c r="J487" s="59"/>
    </row>
    <row r="488" spans="1:10" ht="15.75" customHeight="1">
      <c r="A488" s="56"/>
      <c r="B488" s="57" t="str">
        <f>IF(A488="","",VLOOKUP(A488,dados!$A$1:$B$24,2,FALSE))</f>
        <v/>
      </c>
      <c r="C488" s="43"/>
      <c r="D488" s="43"/>
      <c r="E488" s="61"/>
      <c r="F488" s="61"/>
      <c r="G488" s="59"/>
      <c r="H488" s="60"/>
      <c r="I488" s="56"/>
      <c r="J488" s="59"/>
    </row>
    <row r="489" spans="1:10" ht="15.75" customHeight="1">
      <c r="A489" s="56"/>
      <c r="B489" s="57" t="str">
        <f>IF(A489="","",VLOOKUP(A489,dados!$A$1:$B$24,2,FALSE))</f>
        <v/>
      </c>
      <c r="C489" s="43"/>
      <c r="D489" s="43"/>
      <c r="E489" s="61"/>
      <c r="F489" s="61"/>
      <c r="G489" s="59"/>
      <c r="H489" s="60"/>
      <c r="I489" s="56"/>
      <c r="J489" s="59"/>
    </row>
    <row r="490" spans="1:10" ht="15.75" customHeight="1">
      <c r="A490" s="56"/>
      <c r="B490" s="57" t="str">
        <f>IF(A490="","",VLOOKUP(A490,dados!$A$1:$B$24,2,FALSE))</f>
        <v/>
      </c>
      <c r="C490" s="43"/>
      <c r="D490" s="43"/>
      <c r="E490" s="61"/>
      <c r="F490" s="61"/>
      <c r="G490" s="59"/>
      <c r="H490" s="60"/>
      <c r="I490" s="56"/>
      <c r="J490" s="59"/>
    </row>
    <row r="491" spans="1:10" ht="15.75" customHeight="1">
      <c r="A491" s="56"/>
      <c r="B491" s="57" t="str">
        <f>IF(A491="","",VLOOKUP(A491,dados!$A$1:$B$24,2,FALSE))</f>
        <v/>
      </c>
      <c r="C491" s="43"/>
      <c r="D491" s="43"/>
      <c r="E491" s="61"/>
      <c r="F491" s="61"/>
      <c r="G491" s="59"/>
      <c r="H491" s="60"/>
      <c r="I491" s="56"/>
      <c r="J491" s="59"/>
    </row>
    <row r="492" spans="1:10" ht="15.75" customHeight="1">
      <c r="A492" s="56"/>
      <c r="B492" s="57" t="str">
        <f>IF(A492="","",VLOOKUP(A492,dados!$A$1:$B$24,2,FALSE))</f>
        <v/>
      </c>
      <c r="C492" s="43"/>
      <c r="D492" s="43"/>
      <c r="E492" s="61"/>
      <c r="F492" s="61"/>
      <c r="G492" s="59"/>
      <c r="H492" s="60"/>
      <c r="I492" s="56"/>
      <c r="J492" s="59"/>
    </row>
    <row r="493" spans="1:10" ht="15.75" customHeight="1">
      <c r="A493" s="56"/>
      <c r="B493" s="57" t="str">
        <f>IF(A493="","",VLOOKUP(A493,dados!$A$1:$B$24,2,FALSE))</f>
        <v/>
      </c>
      <c r="C493" s="43"/>
      <c r="D493" s="43"/>
      <c r="E493" s="61"/>
      <c r="F493" s="61"/>
      <c r="G493" s="59"/>
      <c r="H493" s="60"/>
      <c r="I493" s="56"/>
      <c r="J493" s="59"/>
    </row>
    <row r="494" spans="1:10" ht="15.75" customHeight="1">
      <c r="A494" s="56"/>
      <c r="B494" s="57" t="str">
        <f>IF(A494="","",VLOOKUP(A494,dados!$A$1:$B$24,2,FALSE))</f>
        <v/>
      </c>
      <c r="C494" s="43"/>
      <c r="D494" s="43"/>
      <c r="E494" s="61"/>
      <c r="F494" s="61"/>
      <c r="G494" s="59"/>
      <c r="H494" s="60"/>
      <c r="I494" s="56"/>
      <c r="J494" s="59"/>
    </row>
    <row r="495" spans="1:10" ht="15.75" customHeight="1">
      <c r="A495" s="56"/>
      <c r="B495" s="57" t="str">
        <f>IF(A495="","",VLOOKUP(A495,dados!$A$1:$B$24,2,FALSE))</f>
        <v/>
      </c>
      <c r="C495" s="43"/>
      <c r="D495" s="43"/>
      <c r="E495" s="61"/>
      <c r="F495" s="61"/>
      <c r="G495" s="59"/>
      <c r="H495" s="60"/>
      <c r="I495" s="56"/>
      <c r="J495" s="59"/>
    </row>
    <row r="496" spans="1:10" ht="15.75" customHeight="1">
      <c r="A496" s="56"/>
      <c r="B496" s="57" t="str">
        <f>IF(A496="","",VLOOKUP(A496,dados!$A$1:$B$24,2,FALSE))</f>
        <v/>
      </c>
      <c r="C496" s="43"/>
      <c r="D496" s="43"/>
      <c r="E496" s="61"/>
      <c r="F496" s="61"/>
      <c r="G496" s="59"/>
      <c r="H496" s="60"/>
      <c r="I496" s="56"/>
      <c r="J496" s="59"/>
    </row>
  </sheetData>
  <protectedRanges>
    <protectedRange sqref="A1:XFD1048576" name="PCA_prorrogações"/>
  </protectedRanges>
  <autoFilter ref="A1:J496" xr:uid="{00000000-0009-0000-0000-000004000000}">
    <sortState xmlns:xlrd2="http://schemas.microsoft.com/office/spreadsheetml/2017/richdata2" ref="A2:J496">
      <sortCondition ref="A1:A496"/>
    </sortState>
  </autoFilter>
  <customSheetViews>
    <customSheetView guid="{EFB6D5DC-B5CD-4D35-B56B-1850FBDDD077}" filter="1" showAutoFilter="1">
      <pageMargins left="0" right="0" top="0" bottom="0" header="0" footer="0"/>
      <autoFilter ref="A1:A1000" xr:uid="{E65D0854-B799-4E6F-8201-DB54BF3DEA93}"/>
    </customSheetView>
  </customSheetViews>
  <pageMargins left="0.51181102362204722" right="0.51181102362204722" top="0.78740157480314965" bottom="0.78740157480314965" header="0" footer="0"/>
  <pageSetup paperSize="9" fitToHeight="0" orientation="landscape" r:id="rId1"/>
  <colBreaks count="1" manualBreakCount="1">
    <brk id="2" max="1048575" man="1"/>
  </colBreaks>
  <extLst>
    <ext xmlns:x14="http://schemas.microsoft.com/office/spreadsheetml/2009/9/main" uri="{CCE6A557-97BC-4b89-ADB6-D9C93CAAB3DF}">
      <x14:dataValidations xmlns:xm="http://schemas.microsoft.com/office/excel/2006/main" count="3">
        <x14:dataValidation type="list" allowBlank="1" showErrorMessage="1" xr:uid="{00000000-0002-0000-0400-000001000000}">
          <x14:formula1>
            <xm:f>dados!$K$2:$K$10</xm:f>
          </x14:formula1>
          <xm:sqref>I2:I496</xm:sqref>
        </x14:dataValidation>
        <x14:dataValidation type="list" allowBlank="1" showErrorMessage="1" xr:uid="{00000000-0002-0000-0400-000002000000}">
          <x14:formula1>
            <xm:f>dados!$A$2:$A$24</xm:f>
          </x14:formula1>
          <xm:sqref>A2:A496</xm:sqref>
        </x14:dataValidation>
        <x14:dataValidation type="list" allowBlank="1" showErrorMessage="1" xr:uid="{00000000-0002-0000-0400-000000000000}">
          <x14:formula1>
            <xm:f>dados!$I$2:$I$14</xm:f>
          </x14:formula1>
          <xm:sqref>H2:H496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56"/>
  <sheetViews>
    <sheetView zoomScale="120" zoomScaleNormal="120" workbookViewId="0">
      <selection activeCell="B29" sqref="B29"/>
    </sheetView>
  </sheetViews>
  <sheetFormatPr defaultColWidth="12.625" defaultRowHeight="15" customHeight="1"/>
  <cols>
    <col min="1" max="1" width="8.75" customWidth="1"/>
    <col min="2" max="2" width="62.75" bestFit="1" customWidth="1"/>
    <col min="3" max="3" width="3.75" customWidth="1"/>
    <col min="4" max="4" width="17.625" bestFit="1" customWidth="1"/>
    <col min="5" max="5" width="3.75" customWidth="1"/>
    <col min="6" max="6" width="32.25" bestFit="1" customWidth="1"/>
    <col min="7" max="7" width="65.625" customWidth="1"/>
    <col min="8" max="8" width="3.75" customWidth="1"/>
    <col min="9" max="9" width="24.125" customWidth="1"/>
    <col min="10" max="10" width="3.75" customWidth="1"/>
    <col min="11" max="11" width="23" customWidth="1"/>
    <col min="12" max="12" width="3.75" customWidth="1"/>
    <col min="13" max="13" width="33.875" customWidth="1"/>
    <col min="14" max="14" width="3.625" customWidth="1"/>
    <col min="15" max="15" width="15.75" customWidth="1"/>
    <col min="16" max="16" width="3.75" customWidth="1"/>
    <col min="17" max="17" width="130.5" customWidth="1"/>
    <col min="18" max="18" width="3.75" customWidth="1"/>
    <col min="19" max="19" width="15.625" customWidth="1"/>
    <col min="20" max="20" width="3.75" customWidth="1"/>
    <col min="21" max="21" width="18.75" bestFit="1" customWidth="1"/>
    <col min="22" max="22" width="3.75" customWidth="1"/>
    <col min="23" max="23" width="18.75" bestFit="1" customWidth="1"/>
    <col min="24" max="27" width="7.625" customWidth="1"/>
    <col min="28" max="28" width="33.125" customWidth="1"/>
    <col min="29" max="35" width="7.625" customWidth="1"/>
  </cols>
  <sheetData>
    <row r="1" spans="1:28">
      <c r="A1" s="5" t="s">
        <v>3388</v>
      </c>
      <c r="B1" s="5" t="s">
        <v>3389</v>
      </c>
      <c r="D1" s="5" t="s">
        <v>40</v>
      </c>
      <c r="F1" s="5" t="s">
        <v>3390</v>
      </c>
      <c r="G1" s="5" t="s">
        <v>3391</v>
      </c>
      <c r="I1" s="5" t="s">
        <v>3392</v>
      </c>
      <c r="K1" s="5" t="s">
        <v>3393</v>
      </c>
      <c r="M1" s="5" t="s">
        <v>3394</v>
      </c>
      <c r="O1" s="5" t="s">
        <v>3395</v>
      </c>
      <c r="Q1" s="5" t="s">
        <v>3396</v>
      </c>
      <c r="S1" s="5" t="s">
        <v>3397</v>
      </c>
      <c r="U1" s="5" t="s">
        <v>3398</v>
      </c>
      <c r="W1" s="5" t="s">
        <v>3399</v>
      </c>
      <c r="AB1" s="5" t="s">
        <v>3400</v>
      </c>
    </row>
    <row r="2" spans="1:28">
      <c r="A2" s="10" t="s">
        <v>818</v>
      </c>
      <c r="B2" s="10" t="s">
        <v>1055</v>
      </c>
      <c r="D2" s="10" t="s">
        <v>63</v>
      </c>
      <c r="F2" s="10" t="s">
        <v>1357</v>
      </c>
      <c r="G2" s="10" t="s">
        <v>1357</v>
      </c>
      <c r="I2" s="11" t="s">
        <v>3401</v>
      </c>
      <c r="K2" s="11" t="s">
        <v>547</v>
      </c>
      <c r="M2" s="11" t="s">
        <v>1114</v>
      </c>
      <c r="O2" s="11" t="s">
        <v>3402</v>
      </c>
      <c r="Q2" s="11" t="s">
        <v>1006</v>
      </c>
      <c r="S2" s="11" t="s">
        <v>72</v>
      </c>
      <c r="U2" s="11" t="s">
        <v>37</v>
      </c>
      <c r="W2" s="11" t="s">
        <v>82</v>
      </c>
      <c r="AB2" s="11" t="s">
        <v>65</v>
      </c>
    </row>
    <row r="3" spans="1:28">
      <c r="A3" s="10" t="s">
        <v>662</v>
      </c>
      <c r="B3" s="10" t="s">
        <v>3403</v>
      </c>
      <c r="D3" s="10" t="s">
        <v>554</v>
      </c>
      <c r="F3" s="10" t="s">
        <v>100</v>
      </c>
      <c r="G3" s="10" t="s">
        <v>100</v>
      </c>
      <c r="I3" s="11" t="s">
        <v>3404</v>
      </c>
      <c r="K3" s="11" t="s">
        <v>3405</v>
      </c>
      <c r="M3" s="11" t="s">
        <v>1059</v>
      </c>
      <c r="O3" s="11" t="s">
        <v>3406</v>
      </c>
      <c r="Q3" s="11" t="s">
        <v>3407</v>
      </c>
      <c r="S3" s="11" t="s">
        <v>65</v>
      </c>
      <c r="U3" s="11" t="s">
        <v>3408</v>
      </c>
      <c r="W3" s="11" t="s">
        <v>71</v>
      </c>
      <c r="AB3" s="11" t="s">
        <v>72</v>
      </c>
    </row>
    <row r="4" spans="1:28">
      <c r="A4" s="10" t="s">
        <v>3409</v>
      </c>
      <c r="B4" s="10" t="s">
        <v>3410</v>
      </c>
      <c r="D4" s="10" t="s">
        <v>799</v>
      </c>
      <c r="F4" s="10" t="s">
        <v>1054</v>
      </c>
      <c r="G4" s="10" t="s">
        <v>1054</v>
      </c>
      <c r="I4" s="11" t="s">
        <v>75</v>
      </c>
      <c r="K4" s="10" t="s">
        <v>273</v>
      </c>
      <c r="Q4" s="11" t="s">
        <v>808</v>
      </c>
      <c r="U4" s="11" t="s">
        <v>3411</v>
      </c>
      <c r="W4" s="11" t="s">
        <v>90</v>
      </c>
      <c r="AB4" s="11" t="s">
        <v>95</v>
      </c>
    </row>
    <row r="5" spans="1:28">
      <c r="A5" s="10" t="s">
        <v>3412</v>
      </c>
      <c r="B5" s="10" t="s">
        <v>3413</v>
      </c>
      <c r="D5" s="10" t="s">
        <v>981</v>
      </c>
      <c r="F5" s="10" t="s">
        <v>1336</v>
      </c>
      <c r="G5" s="10" t="s">
        <v>1337</v>
      </c>
      <c r="I5" s="10" t="s">
        <v>130</v>
      </c>
      <c r="K5" s="10" t="s">
        <v>120</v>
      </c>
      <c r="Q5" s="11" t="s">
        <v>3414</v>
      </c>
    </row>
    <row r="6" spans="1:28">
      <c r="A6" s="10" t="s">
        <v>3415</v>
      </c>
      <c r="B6" s="10" t="s">
        <v>3416</v>
      </c>
      <c r="D6" s="10" t="s">
        <v>383</v>
      </c>
      <c r="F6" s="10" t="s">
        <v>2924</v>
      </c>
      <c r="G6" s="10" t="s">
        <v>2925</v>
      </c>
      <c r="I6" s="11" t="s">
        <v>1065</v>
      </c>
      <c r="K6" s="10" t="s">
        <v>1059</v>
      </c>
      <c r="Q6" s="11" t="s">
        <v>238</v>
      </c>
    </row>
    <row r="7" spans="1:28">
      <c r="A7" s="10" t="s">
        <v>2181</v>
      </c>
      <c r="B7" s="10" t="s">
        <v>2067</v>
      </c>
      <c r="F7" s="10" t="s">
        <v>1339</v>
      </c>
      <c r="G7" s="10" t="s">
        <v>1340</v>
      </c>
      <c r="I7" s="11" t="s">
        <v>3417</v>
      </c>
      <c r="K7" s="10" t="s">
        <v>94</v>
      </c>
      <c r="Q7" s="11" t="s">
        <v>386</v>
      </c>
    </row>
    <row r="8" spans="1:28">
      <c r="A8" s="10" t="s">
        <v>293</v>
      </c>
      <c r="B8" s="10" t="s">
        <v>297</v>
      </c>
      <c r="F8" s="10" t="s">
        <v>1342</v>
      </c>
      <c r="G8" s="10" t="s">
        <v>1343</v>
      </c>
      <c r="I8" s="11" t="s">
        <v>104</v>
      </c>
      <c r="K8" s="10" t="s">
        <v>3418</v>
      </c>
      <c r="Q8" s="11" t="s">
        <v>127</v>
      </c>
    </row>
    <row r="9" spans="1:28">
      <c r="A9" s="10" t="s">
        <v>3419</v>
      </c>
      <c r="B9" s="10" t="s">
        <v>3420</v>
      </c>
      <c r="F9" s="10" t="s">
        <v>3421</v>
      </c>
      <c r="G9" s="10" t="s">
        <v>3422</v>
      </c>
      <c r="I9" s="11" t="s">
        <v>241</v>
      </c>
      <c r="K9" s="11" t="s">
        <v>76</v>
      </c>
      <c r="Q9" s="11" t="s">
        <v>173</v>
      </c>
    </row>
    <row r="10" spans="1:28">
      <c r="A10" s="10" t="s">
        <v>61</v>
      </c>
      <c r="B10" s="10" t="s">
        <v>1110</v>
      </c>
      <c r="F10" s="10" t="s">
        <v>1344</v>
      </c>
      <c r="G10" s="10" t="s">
        <v>1345</v>
      </c>
      <c r="I10" s="11" t="s">
        <v>112</v>
      </c>
      <c r="K10" s="11" t="s">
        <v>3423</v>
      </c>
      <c r="Q10" s="11" t="s">
        <v>290</v>
      </c>
    </row>
    <row r="11" spans="1:28">
      <c r="A11" s="10" t="s">
        <v>538</v>
      </c>
      <c r="B11" s="10" t="s">
        <v>1184</v>
      </c>
      <c r="F11" s="10" t="s">
        <v>3424</v>
      </c>
      <c r="G11" s="10" t="s">
        <v>3425</v>
      </c>
      <c r="I11" s="11" t="s">
        <v>3426</v>
      </c>
      <c r="K11" s="11" t="s">
        <v>3427</v>
      </c>
    </row>
    <row r="12" spans="1:28">
      <c r="A12" s="10" t="s">
        <v>244</v>
      </c>
      <c r="B12" s="10" t="s">
        <v>2971</v>
      </c>
      <c r="F12" s="10" t="s">
        <v>1202</v>
      </c>
      <c r="G12" s="10" t="s">
        <v>1203</v>
      </c>
      <c r="I12" s="11" t="s">
        <v>3428</v>
      </c>
    </row>
    <row r="13" spans="1:28">
      <c r="A13" s="10" t="s">
        <v>641</v>
      </c>
      <c r="B13" s="10" t="s">
        <v>930</v>
      </c>
      <c r="F13" s="10" t="s">
        <v>1219</v>
      </c>
      <c r="G13" s="10" t="s">
        <v>1220</v>
      </c>
      <c r="I13" s="11" t="s">
        <v>3429</v>
      </c>
    </row>
    <row r="14" spans="1:28">
      <c r="A14" s="10" t="s">
        <v>121</v>
      </c>
      <c r="B14" s="10" t="s">
        <v>1001</v>
      </c>
      <c r="F14" s="10" t="s">
        <v>1231</v>
      </c>
      <c r="G14" s="10" t="s">
        <v>1232</v>
      </c>
      <c r="I14" s="11" t="s">
        <v>93</v>
      </c>
    </row>
    <row r="15" spans="1:28">
      <c r="A15" s="10" t="s">
        <v>180</v>
      </c>
      <c r="B15" s="10" t="s">
        <v>1895</v>
      </c>
      <c r="F15" s="10" t="s">
        <v>1240</v>
      </c>
      <c r="G15" s="10" t="s">
        <v>1241</v>
      </c>
    </row>
    <row r="16" spans="1:28">
      <c r="A16" s="10" t="s">
        <v>332</v>
      </c>
      <c r="B16" s="10" t="s">
        <v>336</v>
      </c>
      <c r="F16" s="10" t="s">
        <v>1245</v>
      </c>
      <c r="G16" s="10" t="s">
        <v>1246</v>
      </c>
    </row>
    <row r="17" spans="1:7">
      <c r="A17" s="10" t="s">
        <v>360</v>
      </c>
      <c r="B17" s="10" t="s">
        <v>1911</v>
      </c>
      <c r="F17" s="10" t="s">
        <v>1247</v>
      </c>
      <c r="G17" s="10" t="s">
        <v>1248</v>
      </c>
    </row>
    <row r="18" spans="1:7">
      <c r="A18" s="10" t="s">
        <v>381</v>
      </c>
      <c r="B18" s="10" t="s">
        <v>1963</v>
      </c>
      <c r="F18" s="10" t="s">
        <v>1251</v>
      </c>
      <c r="G18" s="10" t="s">
        <v>1252</v>
      </c>
    </row>
    <row r="19" spans="1:7">
      <c r="A19" s="10" t="s">
        <v>3430</v>
      </c>
      <c r="B19" s="10" t="s">
        <v>3431</v>
      </c>
      <c r="F19" s="10" t="s">
        <v>1257</v>
      </c>
      <c r="G19" s="10" t="s">
        <v>1258</v>
      </c>
    </row>
    <row r="20" spans="1:7">
      <c r="A20" s="10" t="s">
        <v>353</v>
      </c>
      <c r="B20" s="10" t="s">
        <v>924</v>
      </c>
      <c r="F20" s="10" t="s">
        <v>3432</v>
      </c>
      <c r="G20" s="10" t="s">
        <v>3433</v>
      </c>
    </row>
    <row r="21" spans="1:7" ht="15.75" customHeight="1">
      <c r="A21" s="10" t="s">
        <v>284</v>
      </c>
      <c r="B21" s="10" t="s">
        <v>320</v>
      </c>
      <c r="F21" s="10" t="s">
        <v>1261</v>
      </c>
      <c r="G21" s="10" t="s">
        <v>1262</v>
      </c>
    </row>
    <row r="22" spans="1:7" ht="15.75" customHeight="1">
      <c r="A22" s="10" t="s">
        <v>3434</v>
      </c>
      <c r="B22" s="10" t="s">
        <v>2219</v>
      </c>
      <c r="F22" s="10" t="s">
        <v>3435</v>
      </c>
      <c r="G22" s="10" t="s">
        <v>2821</v>
      </c>
    </row>
    <row r="23" spans="1:7" ht="15.75" customHeight="1">
      <c r="A23" s="10" t="s">
        <v>3436</v>
      </c>
      <c r="B23" s="10" t="s">
        <v>3437</v>
      </c>
      <c r="F23" s="10" t="s">
        <v>1266</v>
      </c>
      <c r="G23" s="10" t="s">
        <v>1267</v>
      </c>
    </row>
    <row r="24" spans="1:7" ht="15.75" customHeight="1">
      <c r="A24" s="10" t="s">
        <v>967</v>
      </c>
      <c r="B24" s="10" t="s">
        <v>3438</v>
      </c>
      <c r="F24" s="10" t="s">
        <v>1270</v>
      </c>
      <c r="G24" s="10" t="s">
        <v>1271</v>
      </c>
    </row>
    <row r="25" spans="1:7" ht="15.75" customHeight="1">
      <c r="A25" s="10"/>
      <c r="B25" s="10"/>
      <c r="F25" s="10" t="s">
        <v>3439</v>
      </c>
      <c r="G25" s="10" t="s">
        <v>3440</v>
      </c>
    </row>
    <row r="26" spans="1:7" ht="15.75" customHeight="1">
      <c r="F26" s="10" t="s">
        <v>1276</v>
      </c>
      <c r="G26" s="10" t="s">
        <v>1277</v>
      </c>
    </row>
    <row r="27" spans="1:7" ht="15.75" customHeight="1">
      <c r="F27" s="10" t="s">
        <v>1280</v>
      </c>
      <c r="G27" s="10" t="s">
        <v>1281</v>
      </c>
    </row>
    <row r="28" spans="1:7" ht="15.75" customHeight="1">
      <c r="F28" s="10" t="s">
        <v>1283</v>
      </c>
      <c r="G28" s="10" t="s">
        <v>1284</v>
      </c>
    </row>
    <row r="29" spans="1:7" ht="15.75" customHeight="1">
      <c r="F29" s="10" t="s">
        <v>1290</v>
      </c>
      <c r="G29" s="10" t="s">
        <v>1291</v>
      </c>
    </row>
    <row r="30" spans="1:7" ht="15.75" customHeight="1">
      <c r="F30" s="10" t="s">
        <v>1294</v>
      </c>
      <c r="G30" s="10" t="s">
        <v>1295</v>
      </c>
    </row>
    <row r="31" spans="1:7" ht="15.75" customHeight="1">
      <c r="F31" s="10" t="s">
        <v>3441</v>
      </c>
      <c r="G31" s="10" t="s">
        <v>3442</v>
      </c>
    </row>
    <row r="32" spans="1:7" ht="15.75" customHeight="1">
      <c r="F32" s="10" t="s">
        <v>1299</v>
      </c>
      <c r="G32" s="10" t="s">
        <v>1300</v>
      </c>
    </row>
    <row r="33" spans="6:7" ht="15.75" customHeight="1">
      <c r="F33" s="10" t="s">
        <v>3443</v>
      </c>
      <c r="G33" s="10" t="s">
        <v>3444</v>
      </c>
    </row>
    <row r="34" spans="6:7" ht="15.75" customHeight="1">
      <c r="F34" s="10" t="s">
        <v>1304</v>
      </c>
      <c r="G34" s="10" t="s">
        <v>1305</v>
      </c>
    </row>
    <row r="35" spans="6:7" ht="15.75" customHeight="1">
      <c r="F35" s="10" t="s">
        <v>1309</v>
      </c>
      <c r="G35" s="10" t="s">
        <v>1310</v>
      </c>
    </row>
    <row r="36" spans="6:7" ht="15.75" customHeight="1">
      <c r="F36" s="10" t="s">
        <v>1316</v>
      </c>
      <c r="G36" s="10" t="s">
        <v>1317</v>
      </c>
    </row>
    <row r="37" spans="6:7" ht="15.75" customHeight="1">
      <c r="F37" s="10" t="s">
        <v>1322</v>
      </c>
      <c r="G37" s="10" t="s">
        <v>1323</v>
      </c>
    </row>
    <row r="38" spans="6:7" ht="15.75" customHeight="1">
      <c r="F38" s="10" t="s">
        <v>1326</v>
      </c>
      <c r="G38" s="10" t="s">
        <v>1327</v>
      </c>
    </row>
    <row r="39" spans="6:7" ht="15.75" customHeight="1">
      <c r="F39" s="10" t="s">
        <v>1331</v>
      </c>
      <c r="G39" s="10" t="s">
        <v>1332</v>
      </c>
    </row>
    <row r="40" spans="6:7" ht="15.75" customHeight="1">
      <c r="F40" s="10" t="s">
        <v>1347</v>
      </c>
      <c r="G40" s="10" t="s">
        <v>1348</v>
      </c>
    </row>
    <row r="41" spans="6:7" ht="15.75" customHeight="1">
      <c r="F41" s="10" t="s">
        <v>1350</v>
      </c>
      <c r="G41" s="10" t="s">
        <v>1351</v>
      </c>
    </row>
    <row r="42" spans="6:7" ht="15.75" customHeight="1">
      <c r="F42" s="10" t="s">
        <v>1354</v>
      </c>
      <c r="G42" s="10" t="s">
        <v>1355</v>
      </c>
    </row>
    <row r="43" spans="6:7" ht="15.75" customHeight="1">
      <c r="F43" s="10" t="s">
        <v>1390</v>
      </c>
      <c r="G43" s="10" t="s">
        <v>1391</v>
      </c>
    </row>
    <row r="44" spans="6:7" ht="15.75" customHeight="1">
      <c r="F44" s="10" t="s">
        <v>1393</v>
      </c>
      <c r="G44" s="10" t="s">
        <v>1394</v>
      </c>
    </row>
    <row r="45" spans="6:7" ht="15.75" customHeight="1">
      <c r="F45" s="10" t="s">
        <v>1400</v>
      </c>
      <c r="G45" s="10" t="s">
        <v>1401</v>
      </c>
    </row>
    <row r="46" spans="6:7" ht="15.75" customHeight="1">
      <c r="F46" s="10" t="s">
        <v>1406</v>
      </c>
      <c r="G46" s="10" t="s">
        <v>1407</v>
      </c>
    </row>
    <row r="47" spans="6:7" ht="15.75" customHeight="1">
      <c r="F47" s="10" t="s">
        <v>1410</v>
      </c>
      <c r="G47" s="10" t="s">
        <v>1411</v>
      </c>
    </row>
    <row r="48" spans="6:7" ht="15.75" customHeight="1">
      <c r="F48" s="10" t="s">
        <v>1417</v>
      </c>
      <c r="G48" s="10" t="s">
        <v>1418</v>
      </c>
    </row>
    <row r="49" spans="6:7" ht="15.75" customHeight="1">
      <c r="F49" s="10" t="s">
        <v>1421</v>
      </c>
      <c r="G49" s="10" t="s">
        <v>1422</v>
      </c>
    </row>
    <row r="50" spans="6:7" ht="15.75" customHeight="1">
      <c r="F50" s="10" t="s">
        <v>1426</v>
      </c>
      <c r="G50" s="10" t="s">
        <v>1427</v>
      </c>
    </row>
    <row r="51" spans="6:7" ht="15.75" customHeight="1">
      <c r="F51" s="10" t="s">
        <v>1434</v>
      </c>
      <c r="G51" s="10" t="s">
        <v>1435</v>
      </c>
    </row>
    <row r="52" spans="6:7" ht="15.75" customHeight="1">
      <c r="F52" s="10" t="s">
        <v>1438</v>
      </c>
      <c r="G52" s="10" t="s">
        <v>1439</v>
      </c>
    </row>
    <row r="53" spans="6:7" ht="15.75" customHeight="1">
      <c r="F53" s="10" t="s">
        <v>1444</v>
      </c>
      <c r="G53" s="10" t="s">
        <v>1445</v>
      </c>
    </row>
    <row r="54" spans="6:7" ht="15.75" customHeight="1">
      <c r="F54" s="10" t="s">
        <v>1450</v>
      </c>
      <c r="G54" s="10" t="s">
        <v>1451</v>
      </c>
    </row>
    <row r="55" spans="6:7" ht="15.75" customHeight="1">
      <c r="F55" s="10" t="s">
        <v>1456</v>
      </c>
      <c r="G55" s="10" t="s">
        <v>1457</v>
      </c>
    </row>
    <row r="56" spans="6:7" ht="15.75" customHeight="1">
      <c r="F56" s="10" t="s">
        <v>1460</v>
      </c>
      <c r="G56" s="10" t="s">
        <v>1461</v>
      </c>
    </row>
    <row r="57" spans="6:7" ht="15.75" customHeight="1">
      <c r="F57" s="10" t="s">
        <v>1466</v>
      </c>
      <c r="G57" s="10" t="s">
        <v>1467</v>
      </c>
    </row>
    <row r="58" spans="6:7" ht="15.75" customHeight="1">
      <c r="F58" s="10" t="s">
        <v>1471</v>
      </c>
      <c r="G58" s="10" t="s">
        <v>1472</v>
      </c>
    </row>
    <row r="59" spans="6:7" ht="15.75" customHeight="1">
      <c r="F59" s="10" t="s">
        <v>1478</v>
      </c>
      <c r="G59" s="10" t="s">
        <v>1479</v>
      </c>
    </row>
    <row r="60" spans="6:7" ht="15.75" customHeight="1">
      <c r="F60" s="10" t="s">
        <v>1483</v>
      </c>
      <c r="G60" s="10" t="s">
        <v>1484</v>
      </c>
    </row>
    <row r="61" spans="6:7" ht="15.75" customHeight="1">
      <c r="F61" s="10" t="s">
        <v>1487</v>
      </c>
      <c r="G61" s="10" t="s">
        <v>1488</v>
      </c>
    </row>
    <row r="62" spans="6:7" ht="15.75" customHeight="1">
      <c r="F62" s="10" t="s">
        <v>1493</v>
      </c>
      <c r="G62" s="10" t="s">
        <v>1494</v>
      </c>
    </row>
    <row r="63" spans="6:7" ht="15.75" customHeight="1">
      <c r="F63" s="10" t="s">
        <v>1498</v>
      </c>
      <c r="G63" s="10" t="s">
        <v>1499</v>
      </c>
    </row>
    <row r="64" spans="6:7" ht="15.75" customHeight="1">
      <c r="F64" s="10" t="s">
        <v>1502</v>
      </c>
      <c r="G64" s="10" t="s">
        <v>1503</v>
      </c>
    </row>
    <row r="65" spans="6:7" ht="15.75" customHeight="1">
      <c r="F65" s="10" t="s">
        <v>1506</v>
      </c>
      <c r="G65" s="10" t="s">
        <v>1507</v>
      </c>
    </row>
    <row r="66" spans="6:7" ht="15.75" customHeight="1">
      <c r="F66" s="10" t="s">
        <v>1513</v>
      </c>
      <c r="G66" s="10" t="s">
        <v>801</v>
      </c>
    </row>
    <row r="67" spans="6:7" ht="15.75" customHeight="1">
      <c r="F67" s="10" t="s">
        <v>1516</v>
      </c>
      <c r="G67" s="10" t="s">
        <v>1517</v>
      </c>
    </row>
    <row r="68" spans="6:7" ht="15.75" customHeight="1">
      <c r="F68" s="10" t="s">
        <v>3445</v>
      </c>
      <c r="G68" s="10" t="s">
        <v>3446</v>
      </c>
    </row>
    <row r="69" spans="6:7" ht="15.75" customHeight="1">
      <c r="F69" s="10" t="s">
        <v>1518</v>
      </c>
      <c r="G69" s="10" t="s">
        <v>1519</v>
      </c>
    </row>
    <row r="70" spans="6:7" ht="15.75" customHeight="1">
      <c r="F70" s="10" t="s">
        <v>1523</v>
      </c>
      <c r="G70" s="10" t="s">
        <v>1524</v>
      </c>
    </row>
    <row r="71" spans="6:7" ht="15.75" customHeight="1">
      <c r="F71" s="10" t="s">
        <v>1529</v>
      </c>
      <c r="G71" s="10" t="s">
        <v>1530</v>
      </c>
    </row>
    <row r="72" spans="6:7" ht="15.75" customHeight="1">
      <c r="F72" s="10" t="s">
        <v>1536</v>
      </c>
      <c r="G72" s="10" t="s">
        <v>1537</v>
      </c>
    </row>
    <row r="73" spans="6:7" ht="15.75" customHeight="1">
      <c r="F73" s="10" t="s">
        <v>1540</v>
      </c>
      <c r="G73" s="10" t="s">
        <v>1541</v>
      </c>
    </row>
    <row r="74" spans="6:7" ht="15.75" customHeight="1">
      <c r="F74" s="10" t="s">
        <v>1545</v>
      </c>
      <c r="G74" s="10" t="s">
        <v>1546</v>
      </c>
    </row>
    <row r="75" spans="6:7" ht="15.75" customHeight="1">
      <c r="F75" s="10" t="s">
        <v>1551</v>
      </c>
      <c r="G75" s="10" t="s">
        <v>1552</v>
      </c>
    </row>
    <row r="76" spans="6:7" ht="15.75" customHeight="1">
      <c r="F76" s="10" t="s">
        <v>1555</v>
      </c>
      <c r="G76" s="10" t="s">
        <v>1556</v>
      </c>
    </row>
    <row r="77" spans="6:7" ht="15.75" customHeight="1">
      <c r="F77" s="10" t="s">
        <v>1559</v>
      </c>
      <c r="G77" s="10" t="s">
        <v>1560</v>
      </c>
    </row>
    <row r="78" spans="6:7" ht="15.75" customHeight="1">
      <c r="F78" s="10" t="s">
        <v>1562</v>
      </c>
      <c r="G78" s="10" t="s">
        <v>1563</v>
      </c>
    </row>
    <row r="79" spans="6:7" ht="15.75" customHeight="1">
      <c r="F79" s="10" t="s">
        <v>1566</v>
      </c>
      <c r="G79" s="10" t="s">
        <v>1567</v>
      </c>
    </row>
    <row r="80" spans="6:7" ht="15.75" customHeight="1">
      <c r="F80" s="10" t="s">
        <v>1570</v>
      </c>
      <c r="G80" s="10" t="s">
        <v>1571</v>
      </c>
    </row>
    <row r="81" spans="6:7" ht="15.75" customHeight="1">
      <c r="F81" s="10" t="s">
        <v>1579</v>
      </c>
      <c r="G81" s="10" t="s">
        <v>1576</v>
      </c>
    </row>
    <row r="82" spans="6:7" ht="15.75" customHeight="1">
      <c r="F82" s="10" t="s">
        <v>1583</v>
      </c>
      <c r="G82" s="10" t="s">
        <v>1584</v>
      </c>
    </row>
    <row r="83" spans="6:7" ht="15.75" customHeight="1">
      <c r="F83" s="10" t="s">
        <v>1587</v>
      </c>
      <c r="G83" s="10" t="s">
        <v>1588</v>
      </c>
    </row>
    <row r="84" spans="6:7" ht="15.75" customHeight="1">
      <c r="F84" s="10" t="s">
        <v>1595</v>
      </c>
      <c r="G84" s="10" t="s">
        <v>1596</v>
      </c>
    </row>
    <row r="85" spans="6:7" ht="15.75" customHeight="1">
      <c r="F85" s="10" t="s">
        <v>1597</v>
      </c>
      <c r="G85" s="10" t="s">
        <v>1598</v>
      </c>
    </row>
    <row r="86" spans="6:7" ht="15.75" customHeight="1">
      <c r="F86" s="10" t="s">
        <v>1606</v>
      </c>
      <c r="G86" s="10" t="s">
        <v>1607</v>
      </c>
    </row>
    <row r="87" spans="6:7" ht="15.75" customHeight="1">
      <c r="F87" s="10" t="s">
        <v>1612</v>
      </c>
      <c r="G87" s="10" t="s">
        <v>1613</v>
      </c>
    </row>
    <row r="88" spans="6:7" ht="15.75" customHeight="1">
      <c r="F88" s="10" t="s">
        <v>1615</v>
      </c>
      <c r="G88" s="10" t="s">
        <v>1616</v>
      </c>
    </row>
    <row r="89" spans="6:7" ht="15.75" customHeight="1">
      <c r="F89" s="10" t="s">
        <v>1619</v>
      </c>
      <c r="G89" s="10" t="s">
        <v>1620</v>
      </c>
    </row>
    <row r="90" spans="6:7" ht="15.75" customHeight="1">
      <c r="F90" s="10" t="s">
        <v>1626</v>
      </c>
      <c r="G90" s="10" t="s">
        <v>1627</v>
      </c>
    </row>
    <row r="91" spans="6:7" ht="15.75" customHeight="1">
      <c r="F91" s="10" t="s">
        <v>1629</v>
      </c>
      <c r="G91" s="10" t="s">
        <v>1630</v>
      </c>
    </row>
    <row r="92" spans="6:7" ht="15.75" customHeight="1">
      <c r="F92" s="10" t="s">
        <v>1637</v>
      </c>
      <c r="G92" s="10" t="s">
        <v>1638</v>
      </c>
    </row>
    <row r="93" spans="6:7" ht="15.75" customHeight="1">
      <c r="F93" s="10" t="s">
        <v>1645</v>
      </c>
      <c r="G93" s="10" t="s">
        <v>1646</v>
      </c>
    </row>
    <row r="94" spans="6:7" ht="15.75" customHeight="1">
      <c r="F94" s="10" t="s">
        <v>1648</v>
      </c>
      <c r="G94" s="10" t="s">
        <v>1649</v>
      </c>
    </row>
    <row r="95" spans="6:7" ht="15.75" customHeight="1">
      <c r="F95" s="10" t="s">
        <v>1654</v>
      </c>
      <c r="G95" s="10" t="s">
        <v>1655</v>
      </c>
    </row>
    <row r="96" spans="6:7" ht="15.75" customHeight="1">
      <c r="F96" s="10" t="s">
        <v>1657</v>
      </c>
      <c r="G96" s="10" t="s">
        <v>1658</v>
      </c>
    </row>
    <row r="97" spans="6:7" ht="15.75" customHeight="1">
      <c r="F97" s="10" t="s">
        <v>1662</v>
      </c>
      <c r="G97" s="10" t="s">
        <v>1663</v>
      </c>
    </row>
    <row r="98" spans="6:7" ht="15.75" customHeight="1">
      <c r="F98" s="10" t="s">
        <v>1667</v>
      </c>
      <c r="G98" s="10" t="s">
        <v>1668</v>
      </c>
    </row>
    <row r="99" spans="6:7" ht="15.75" customHeight="1">
      <c r="F99" s="10" t="s">
        <v>1672</v>
      </c>
      <c r="G99" s="10" t="s">
        <v>1673</v>
      </c>
    </row>
    <row r="100" spans="6:7" ht="15.75" customHeight="1">
      <c r="F100" s="10" t="s">
        <v>1676</v>
      </c>
      <c r="G100" s="10" t="s">
        <v>1677</v>
      </c>
    </row>
    <row r="101" spans="6:7" ht="15.75" customHeight="1">
      <c r="F101" s="10" t="s">
        <v>1683</v>
      </c>
      <c r="G101" s="10" t="s">
        <v>1684</v>
      </c>
    </row>
    <row r="102" spans="6:7" ht="15.75" customHeight="1">
      <c r="F102" s="10" t="s">
        <v>1689</v>
      </c>
      <c r="G102" s="10" t="s">
        <v>1690</v>
      </c>
    </row>
    <row r="103" spans="6:7" ht="15.75" customHeight="1">
      <c r="F103" s="10" t="s">
        <v>1692</v>
      </c>
      <c r="G103" s="10" t="s">
        <v>1693</v>
      </c>
    </row>
    <row r="104" spans="6:7" ht="15.75" customHeight="1">
      <c r="F104" s="10" t="s">
        <v>1697</v>
      </c>
      <c r="G104" s="10" t="s">
        <v>1698</v>
      </c>
    </row>
    <row r="105" spans="6:7" ht="15.75" customHeight="1">
      <c r="F105" s="10" t="s">
        <v>1702</v>
      </c>
      <c r="G105" s="10" t="s">
        <v>1703</v>
      </c>
    </row>
    <row r="106" spans="6:7" ht="15.75" customHeight="1">
      <c r="F106" s="10" t="s">
        <v>1708</v>
      </c>
      <c r="G106" s="10" t="s">
        <v>1709</v>
      </c>
    </row>
    <row r="107" spans="6:7" ht="15.75" customHeight="1">
      <c r="F107" s="10" t="s">
        <v>1714</v>
      </c>
      <c r="G107" s="10" t="s">
        <v>1715</v>
      </c>
    </row>
    <row r="108" spans="6:7" ht="15.75" customHeight="1">
      <c r="F108" s="10" t="s">
        <v>1719</v>
      </c>
      <c r="G108" s="10" t="s">
        <v>1720</v>
      </c>
    </row>
    <row r="109" spans="6:7" ht="15.75" customHeight="1">
      <c r="F109" s="10" t="s">
        <v>1724</v>
      </c>
      <c r="G109" s="10" t="s">
        <v>1725</v>
      </c>
    </row>
    <row r="110" spans="6:7" ht="15.75" customHeight="1">
      <c r="F110" s="10" t="s">
        <v>1731</v>
      </c>
      <c r="G110" s="10" t="s">
        <v>1732</v>
      </c>
    </row>
    <row r="111" spans="6:7" ht="15.75" customHeight="1">
      <c r="F111" s="10" t="s">
        <v>1740</v>
      </c>
      <c r="G111" s="10" t="s">
        <v>1741</v>
      </c>
    </row>
    <row r="112" spans="6:7" ht="15.75" customHeight="1">
      <c r="F112" s="10" t="s">
        <v>1745</v>
      </c>
      <c r="G112" s="10" t="s">
        <v>1746</v>
      </c>
    </row>
    <row r="113" spans="6:7" ht="15.75" customHeight="1">
      <c r="F113" s="10" t="s">
        <v>1752</v>
      </c>
      <c r="G113" s="10" t="s">
        <v>1753</v>
      </c>
    </row>
    <row r="114" spans="6:7" ht="15.75" customHeight="1">
      <c r="F114" s="10" t="s">
        <v>1759</v>
      </c>
      <c r="G114" s="10" t="s">
        <v>1760</v>
      </c>
    </row>
    <row r="115" spans="6:7" ht="15.75" customHeight="1">
      <c r="F115" s="10" t="s">
        <v>1762</v>
      </c>
      <c r="G115" s="10" t="s">
        <v>1763</v>
      </c>
    </row>
    <row r="116" spans="6:7" ht="15.75" customHeight="1">
      <c r="F116" s="10" t="s">
        <v>1767</v>
      </c>
      <c r="G116" s="10" t="s">
        <v>1768</v>
      </c>
    </row>
    <row r="117" spans="6:7" ht="15.75" customHeight="1">
      <c r="F117" s="10" t="s">
        <v>1774</v>
      </c>
      <c r="G117" s="10" t="s">
        <v>1775</v>
      </c>
    </row>
    <row r="118" spans="6:7" ht="15.75" customHeight="1">
      <c r="F118" s="10" t="s">
        <v>1779</v>
      </c>
      <c r="G118" s="10" t="s">
        <v>1780</v>
      </c>
    </row>
    <row r="119" spans="6:7" ht="15.75" customHeight="1">
      <c r="F119" s="10" t="s">
        <v>1782</v>
      </c>
      <c r="G119" s="10" t="s">
        <v>1783</v>
      </c>
    </row>
    <row r="120" spans="6:7" ht="15.75" customHeight="1">
      <c r="F120" s="10" t="s">
        <v>1788</v>
      </c>
      <c r="G120" s="10" t="s">
        <v>1789</v>
      </c>
    </row>
    <row r="121" spans="6:7" ht="15.75" customHeight="1">
      <c r="F121" s="10" t="s">
        <v>1793</v>
      </c>
      <c r="G121" s="10" t="s">
        <v>1794</v>
      </c>
    </row>
    <row r="122" spans="6:7" ht="15.75" customHeight="1">
      <c r="F122" s="10" t="s">
        <v>1799</v>
      </c>
      <c r="G122" s="10" t="s">
        <v>1800</v>
      </c>
    </row>
    <row r="123" spans="6:7" ht="15.75" customHeight="1">
      <c r="F123" s="10" t="s">
        <v>1803</v>
      </c>
      <c r="G123" s="10" t="s">
        <v>1804</v>
      </c>
    </row>
    <row r="124" spans="6:7" ht="15.75" customHeight="1">
      <c r="F124" s="10" t="s">
        <v>1811</v>
      </c>
      <c r="G124" s="10" t="s">
        <v>1812</v>
      </c>
    </row>
    <row r="125" spans="6:7" ht="15.75" customHeight="1">
      <c r="F125" s="10" t="s">
        <v>1813</v>
      </c>
      <c r="G125" s="10" t="s">
        <v>1814</v>
      </c>
    </row>
    <row r="126" spans="6:7" ht="15.75" customHeight="1">
      <c r="F126" s="10" t="s">
        <v>1817</v>
      </c>
      <c r="G126" s="10" t="s">
        <v>1818</v>
      </c>
    </row>
    <row r="127" spans="6:7" ht="15.75" customHeight="1">
      <c r="F127" s="10" t="s">
        <v>1823</v>
      </c>
      <c r="G127" s="10" t="s">
        <v>1824</v>
      </c>
    </row>
    <row r="128" spans="6:7" ht="15.75" customHeight="1">
      <c r="F128" s="10" t="s">
        <v>1830</v>
      </c>
      <c r="G128" s="10" t="s">
        <v>1831</v>
      </c>
    </row>
    <row r="129" spans="6:7" ht="15.75" customHeight="1">
      <c r="F129" s="10" t="s">
        <v>1837</v>
      </c>
      <c r="G129" s="10" t="s">
        <v>1838</v>
      </c>
    </row>
    <row r="130" spans="6:7" ht="15.75" customHeight="1">
      <c r="F130" s="10" t="s">
        <v>1844</v>
      </c>
      <c r="G130" s="10" t="s">
        <v>1845</v>
      </c>
    </row>
    <row r="131" spans="6:7" ht="15.75" customHeight="1">
      <c r="F131" s="10" t="s">
        <v>1851</v>
      </c>
      <c r="G131" s="10" t="s">
        <v>1852</v>
      </c>
    </row>
    <row r="132" spans="6:7" ht="15.75" customHeight="1">
      <c r="G132" s="10" t="s">
        <v>1055</v>
      </c>
    </row>
    <row r="133" spans="6:7" ht="15.75" customHeight="1">
      <c r="G133" s="10" t="s">
        <v>3403</v>
      </c>
    </row>
    <row r="134" spans="6:7" ht="15.75" customHeight="1">
      <c r="G134" s="10" t="s">
        <v>3410</v>
      </c>
    </row>
    <row r="135" spans="6:7" ht="15.75" customHeight="1">
      <c r="G135" s="10" t="s">
        <v>3413</v>
      </c>
    </row>
    <row r="136" spans="6:7" ht="15.75" customHeight="1">
      <c r="G136" s="10" t="s">
        <v>3416</v>
      </c>
    </row>
    <row r="137" spans="6:7" ht="15.75" customHeight="1">
      <c r="G137" s="10" t="s">
        <v>2067</v>
      </c>
    </row>
    <row r="138" spans="6:7" ht="15.75" customHeight="1">
      <c r="G138" s="10" t="s">
        <v>297</v>
      </c>
    </row>
    <row r="139" spans="6:7" ht="15.75" customHeight="1">
      <c r="G139" s="10" t="s">
        <v>3420</v>
      </c>
    </row>
    <row r="140" spans="6:7" ht="15.75" customHeight="1">
      <c r="G140" s="10" t="s">
        <v>1110</v>
      </c>
    </row>
    <row r="141" spans="6:7" ht="15.75" customHeight="1">
      <c r="G141" s="10" t="s">
        <v>1184</v>
      </c>
    </row>
    <row r="142" spans="6:7" ht="15.75" customHeight="1">
      <c r="G142" s="10" t="s">
        <v>2971</v>
      </c>
    </row>
    <row r="143" spans="6:7" ht="15.75" customHeight="1">
      <c r="G143" s="10" t="s">
        <v>930</v>
      </c>
    </row>
    <row r="144" spans="6:7" ht="15.75" customHeight="1">
      <c r="G144" s="10" t="s">
        <v>1001</v>
      </c>
    </row>
    <row r="145" spans="7:7" ht="15.75" customHeight="1">
      <c r="G145" s="10" t="s">
        <v>1895</v>
      </c>
    </row>
    <row r="146" spans="7:7" ht="15.75" customHeight="1">
      <c r="G146" s="10" t="s">
        <v>336</v>
      </c>
    </row>
    <row r="147" spans="7:7" ht="15.75" customHeight="1">
      <c r="G147" s="10" t="s">
        <v>1911</v>
      </c>
    </row>
    <row r="148" spans="7:7" ht="15.75" customHeight="1">
      <c r="G148" s="10" t="s">
        <v>1963</v>
      </c>
    </row>
    <row r="149" spans="7:7" ht="15.75" customHeight="1">
      <c r="G149" s="10" t="s">
        <v>3431</v>
      </c>
    </row>
    <row r="150" spans="7:7" ht="15.75" customHeight="1">
      <c r="G150" s="10" t="s">
        <v>924</v>
      </c>
    </row>
    <row r="151" spans="7:7" ht="15.75" customHeight="1">
      <c r="G151" s="10" t="s">
        <v>2219</v>
      </c>
    </row>
    <row r="152" spans="7:7" ht="15.75" customHeight="1">
      <c r="G152" s="10" t="s">
        <v>3437</v>
      </c>
    </row>
    <row r="153" spans="7:7" ht="15.75" customHeight="1">
      <c r="G153" s="10" t="s">
        <v>3438</v>
      </c>
    </row>
    <row r="154" spans="7:7" ht="15.75" customHeight="1">
      <c r="G154" s="10" t="s">
        <v>201</v>
      </c>
    </row>
    <row r="155" spans="7:7" ht="15.75" customHeight="1">
      <c r="G155" s="10" t="s">
        <v>184</v>
      </c>
    </row>
    <row r="156" spans="7:7" ht="15.75" customHeight="1">
      <c r="G156" s="10" t="s">
        <v>100</v>
      </c>
    </row>
  </sheetData>
  <sheetProtection formatCells="0" formatColumns="0" formatRows="0" deleteRows="0" sort="0" autoFilter="0" pivotTables="0"/>
  <protectedRanges>
    <protectedRange sqref="A1:XFD1048576" name="Dados"/>
  </protectedRanges>
  <autoFilter ref="K1:K10" xr:uid="{00000000-0009-0000-0000-000003000000}"/>
  <sortState xmlns:xlrd2="http://schemas.microsoft.com/office/spreadsheetml/2017/richdata2" ref="D2:D6">
    <sortCondition ref="D2:D6"/>
  </sortState>
  <pageMargins left="0.511811024" right="0.511811024" top="0.78740157499999996" bottom="0.78740157499999996"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3efa604-bf18-477e-a370-c8a1495d1610">
      <UserInfo>
        <DisplayName>Guilherme e Silva Pamplona</DisplayName>
        <AccountId>32</AccountId>
        <AccountType/>
      </UserInfo>
      <UserInfo>
        <DisplayName>Marcelo Digiacomo Chryssovergis</DisplayName>
        <AccountId>96</AccountId>
        <AccountType/>
      </UserInfo>
      <UserInfo>
        <DisplayName>Mayco Amorim da Rocha</DisplayName>
        <AccountId>97</AccountId>
        <AccountType/>
      </UserInfo>
      <UserInfo>
        <DisplayName>Roberto Panerai Velloso</DisplayName>
        <AccountId>98</AccountId>
        <AccountType/>
      </UserInfo>
      <UserInfo>
        <DisplayName>Rafael Simoes Vieira Guimaraes</DisplayName>
        <AccountId>99</AccountId>
        <AccountType/>
      </UserInfo>
      <UserInfo>
        <DisplayName>Adriana Simas Kunze</DisplayName>
        <AccountId>23</AccountId>
        <AccountType/>
      </UserInfo>
      <UserInfo>
        <DisplayName>Afonso Henrique Pacheco</DisplayName>
        <AccountId>104</AccountId>
        <AccountType/>
      </UserInfo>
      <UserInfo>
        <DisplayName>Cristiane Barrozo de Freitas Ribeiro</DisplayName>
        <AccountId>14</AccountId>
        <AccountType/>
      </UserInfo>
      <UserInfo>
        <DisplayName>Isabel Lehmkuhl de Campos Siebert</DisplayName>
        <AccountId>12</AccountId>
        <AccountType/>
      </UserInfo>
      <UserInfo>
        <DisplayName>Julie Cecconi Mazon Castellano</DisplayName>
        <AccountId>11</AccountId>
        <AccountType/>
      </UserInfo>
      <UserInfo>
        <DisplayName>Luciano Michels Rocha</DisplayName>
        <AccountId>29</AccountId>
        <AccountType/>
      </UserInfo>
      <UserInfo>
        <DisplayName>Mariana de Abreu Viana</DisplayName>
        <AccountId>27</AccountId>
        <AccountType/>
      </UserInfo>
      <UserInfo>
        <DisplayName>Mariana Digiacomo Brito</DisplayName>
        <AccountId>13</AccountId>
        <AccountType/>
      </UserInfo>
      <UserInfo>
        <DisplayName>Milene Rudolfo de Oliveira de Cordova</DisplayName>
        <AccountId>18</AccountId>
        <AccountType/>
      </UserInfo>
      <UserInfo>
        <DisplayName>Monica Cardoso Teixeira</DisplayName>
        <AccountId>15</AccountId>
        <AccountType/>
      </UserInfo>
      <UserInfo>
        <DisplayName>Rodrigo Vilvert de Souza</DisplayName>
        <AccountId>17</AccountId>
        <AccountType/>
      </UserInfo>
      <UserInfo>
        <DisplayName>Rogerio Pereira da Silva</DisplayName>
        <AccountId>28</AccountId>
        <AccountType/>
      </UserInfo>
    </SharedWithUsers>
    <lcf76f155ced4ddcb4097134ff3c332f xmlns="8c8484a5-ff32-4d05-b8aa-052ff2984fc0">
      <Terms xmlns="http://schemas.microsoft.com/office/infopath/2007/PartnerControls"/>
    </lcf76f155ced4ddcb4097134ff3c332f>
    <TaxCatchAll xmlns="33efa604-bf18-477e-a370-c8a1495d16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2A23731E68954478F25FB9AB5F1A56F" ma:contentTypeVersion="15" ma:contentTypeDescription="Crie um novo documento." ma:contentTypeScope="" ma:versionID="f7714ab0e769dc2ab4f6ceacccfa6ed3">
  <xsd:schema xmlns:xsd="http://www.w3.org/2001/XMLSchema" xmlns:xs="http://www.w3.org/2001/XMLSchema" xmlns:p="http://schemas.microsoft.com/office/2006/metadata/properties" xmlns:ns2="8c8484a5-ff32-4d05-b8aa-052ff2984fc0" xmlns:ns3="33efa604-bf18-477e-a370-c8a1495d1610" targetNamespace="http://schemas.microsoft.com/office/2006/metadata/properties" ma:root="true" ma:fieldsID="d6089380dcce409ee578b926feb36716" ns2:_="" ns3:_="">
    <xsd:import namespace="8c8484a5-ff32-4d05-b8aa-052ff2984fc0"/>
    <xsd:import namespace="33efa604-bf18-477e-a370-c8a1495d16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484a5-ff32-4d05-b8aa-052ff2984f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efa604-bf18-477e-a370-c8a1495d16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f8fc820-a3d7-4eaf-9b0a-a4da9a33e091}" ma:internalName="TaxCatchAll" ma:showField="CatchAllData" ma:web="33efa604-bf18-477e-a370-c8a1495d161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99BCAA-40F8-4F72-8D15-DF42D1FE4A16}"/>
</file>

<file path=customXml/itemProps2.xml><?xml version="1.0" encoding="utf-8"?>
<ds:datastoreItem xmlns:ds="http://schemas.openxmlformats.org/officeDocument/2006/customXml" ds:itemID="{F5CE2F4F-C0FB-4F24-A51B-EA008E5CD684}"/>
</file>

<file path=customXml/itemProps3.xml><?xml version="1.0" encoding="utf-8"?>
<ds:datastoreItem xmlns:ds="http://schemas.openxmlformats.org/officeDocument/2006/customXml" ds:itemID="{891FAEC6-04FC-4A15-AE37-7346BCFB6E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Stefani Cardoso</dc:creator>
  <cp:keywords/>
  <dc:description/>
  <cp:lastModifiedBy/>
  <cp:revision/>
  <dcterms:created xsi:type="dcterms:W3CDTF">2021-07-05T19:53:40Z</dcterms:created>
  <dcterms:modified xsi:type="dcterms:W3CDTF">2024-07-05T21:47:17Z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0x01010092A23731E68954478F25FB9AB5F1A56F</vt:lpwstr>
  </property>
  <property fmtid="{D5CDD505-2E9C-101B-9397-08002B2CF9AE}" pid="3" name="MediaServiceImageTags">
    <vt:lpwstr/>
  </property>
  <property fmtid="{D5CDD505-2E9C-101B-9397-08002B2CF9AE}" pid="4" name="ComplianceAssetId">
    <vt:lpwstr/>
  </property>
  <property fmtid="{D5CDD505-2E9C-101B-9397-08002B2CF9AE}" pid="5" name="_ExtendedDescription">
    <vt:lpwstr/>
  </property>
  <property fmtid="{D5CDD505-2E9C-101B-9397-08002B2CF9AE}" pid="6" name="_activity">
    <vt:lpwstr>{"FileActivityType":"9","FileActivityTimeStamp":"2023-12-12T15:08:36.360Z","FileActivityUsersOnPage":[{"DisplayName":"Isabel Lehmkuhl de Campos Siebert","Id":"isabel.campos@tjsc.jus.br"},{"DisplayName":"Marcelo Digiacomo Chryssovergis","Id":"marcelodc@tjsc.jus.br"},{"DisplayName":"Mayco Amorim da Rocha","Id":"maycoar@tjsc.jus.br"},{"DisplayName":"Roberto Panerai Velloso","Id":"rvelloso@tjsc.jus.br"},{"DisplayName":"Rafael Simoes Vieira Guimaraes","Id":"rafael.guimaraes@tjsc.jus.br"}],"FileActivityNavigationId":null}</vt:lpwstr>
  </property>
  <property fmtid="{D5CDD505-2E9C-101B-9397-08002B2CF9AE}" pid="7" name="TriggerFlowInfo">
    <vt:lpwstr/>
  </property>
</Properties>
</file>